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81D8E773-C9BB-42DB-B812-5ABBE68B1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" r:id="rId1"/>
    <sheet name="Fuente" sheetId="2" r:id="rId2"/>
    <sheet name="1. CCAA" sheetId="3" r:id="rId3"/>
    <sheet name="2. Sit. proc.y sexo" sheetId="4" r:id="rId4"/>
    <sheet name="3. Penados Grado y sexo" sheetId="5" r:id="rId5"/>
    <sheet name="4. Penados edad y sexo" sheetId="6" r:id="rId6"/>
    <sheet name="5. Preventivos edad y sexo" sheetId="7" r:id="rId7"/>
    <sheet name="6. Penados por delito CP der." sheetId="8" r:id="rId8"/>
    <sheet name="7. Penados por delito y sexo" sheetId="9" r:id="rId9"/>
    <sheet name="8. Extranjeros por sexo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0" l="1"/>
  <c r="E35" i="10"/>
  <c r="C35" i="10"/>
  <c r="G15" i="9" l="1"/>
  <c r="G16" i="9"/>
  <c r="G17" i="9"/>
  <c r="G18" i="9"/>
  <c r="G20" i="9"/>
  <c r="G21" i="9"/>
  <c r="G22" i="9"/>
  <c r="G23" i="9"/>
  <c r="G24" i="9"/>
  <c r="G25" i="9"/>
  <c r="G26" i="9"/>
  <c r="G27" i="9"/>
  <c r="G28" i="9"/>
  <c r="G29" i="9"/>
  <c r="G30" i="9"/>
  <c r="G31" i="9"/>
  <c r="F15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F31" i="9"/>
  <c r="G16" i="8"/>
  <c r="G18" i="8"/>
  <c r="G20" i="8"/>
  <c r="G23" i="8"/>
  <c r="G24" i="8"/>
  <c r="G26" i="8"/>
  <c r="G27" i="8"/>
  <c r="G29" i="8"/>
  <c r="G30" i="8"/>
  <c r="F16" i="8"/>
  <c r="F18" i="8"/>
  <c r="F20" i="8"/>
  <c r="F23" i="8"/>
  <c r="F24" i="8"/>
  <c r="F26" i="8"/>
  <c r="F27" i="8"/>
  <c r="F29" i="8"/>
  <c r="F30" i="8"/>
  <c r="G15" i="7"/>
  <c r="G16" i="7"/>
  <c r="G17" i="7"/>
  <c r="G18" i="7"/>
  <c r="G19" i="7"/>
  <c r="G20" i="7"/>
  <c r="G21" i="7"/>
  <c r="G22" i="7"/>
  <c r="F15" i="7"/>
  <c r="F16" i="7"/>
  <c r="F17" i="7"/>
  <c r="F18" i="7"/>
  <c r="F19" i="7"/>
  <c r="F20" i="7"/>
  <c r="F21" i="7"/>
  <c r="F22" i="7"/>
  <c r="G15" i="6"/>
  <c r="G16" i="6"/>
  <c r="G17" i="6"/>
  <c r="G18" i="6"/>
  <c r="G19" i="6"/>
  <c r="G20" i="6"/>
  <c r="G21" i="6"/>
  <c r="G22" i="6"/>
  <c r="F15" i="6"/>
  <c r="F16" i="6"/>
  <c r="F17" i="6"/>
  <c r="F18" i="6"/>
  <c r="F19" i="6"/>
  <c r="F20" i="6"/>
  <c r="F21" i="6"/>
  <c r="F22" i="6"/>
  <c r="G15" i="5"/>
  <c r="G16" i="5"/>
  <c r="G17" i="5"/>
  <c r="G18" i="5"/>
  <c r="F15" i="5"/>
  <c r="F16" i="5"/>
  <c r="F17" i="5"/>
  <c r="F18" i="5"/>
  <c r="G15" i="4"/>
  <c r="G16" i="4"/>
  <c r="G17" i="4"/>
  <c r="G18" i="4"/>
  <c r="F15" i="4"/>
  <c r="F16" i="4"/>
  <c r="F17" i="4"/>
  <c r="F18" i="4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C24" i="6" l="1"/>
  <c r="C34" i="3"/>
  <c r="D34" i="3"/>
  <c r="E34" i="3" l="1"/>
  <c r="F34" i="3" s="1"/>
  <c r="G34" i="3" l="1"/>
  <c r="C24" i="7"/>
  <c r="G19" i="5" l="1"/>
  <c r="F19" i="5"/>
  <c r="D32" i="9" l="1"/>
  <c r="C32" i="9"/>
  <c r="D24" i="7"/>
  <c r="D24" i="6"/>
  <c r="E24" i="7" l="1"/>
  <c r="F24" i="7" s="1"/>
  <c r="G32" i="8"/>
  <c r="E24" i="6"/>
  <c r="F24" i="6" s="1"/>
  <c r="E32" i="9"/>
  <c r="F32" i="9" s="1"/>
  <c r="G19" i="4"/>
  <c r="F19" i="4"/>
  <c r="G24" i="7" l="1"/>
  <c r="G24" i="6"/>
  <c r="G32" i="9"/>
  <c r="F32" i="8"/>
</calcChain>
</file>

<file path=xl/sharedStrings.xml><?xml version="1.0" encoding="utf-8"?>
<sst xmlns="http://schemas.openxmlformats.org/spreadsheetml/2006/main" count="184" uniqueCount="98">
  <si>
    <t>Fuente</t>
  </si>
  <si>
    <t>2. Situación procesal y sexo</t>
  </si>
  <si>
    <t>3. Grado y sexo</t>
  </si>
  <si>
    <t>4. Penados por grupos de edad y sexo</t>
  </si>
  <si>
    <t>5. Preventivos por grupos de edad y sexo</t>
  </si>
  <si>
    <t>6. Penados por delito del CP derogado y sexo</t>
  </si>
  <si>
    <t>7. Penados por Delito CP 1995 y sexo</t>
  </si>
  <si>
    <t>Ministerio del Interior</t>
  </si>
  <si>
    <t>CCAA</t>
  </si>
  <si>
    <t>Hombres</t>
  </si>
  <si>
    <t>Mujeres</t>
  </si>
  <si>
    <t>Total</t>
  </si>
  <si>
    <t>Andalucía</t>
  </si>
  <si>
    <t>Aragón</t>
  </si>
  <si>
    <t>Asturias, Principado</t>
  </si>
  <si>
    <t>Balears, Illes</t>
  </si>
  <si>
    <t>Canarias</t>
  </si>
  <si>
    <t>Cantabria</t>
  </si>
  <si>
    <t>Castilla y León</t>
  </si>
  <si>
    <t>Castilla - La Mancha</t>
  </si>
  <si>
    <t>Cataluña</t>
  </si>
  <si>
    <t>Com. Valenciana</t>
  </si>
  <si>
    <t>Extremadura</t>
  </si>
  <si>
    <t>Galicia</t>
  </si>
  <si>
    <t>Madrid, Comunidad</t>
  </si>
  <si>
    <t>Murcia, Región de</t>
  </si>
  <si>
    <t>Navarra, C. Foral de</t>
  </si>
  <si>
    <t>País Vasco</t>
  </si>
  <si>
    <t>Rioja, La</t>
  </si>
  <si>
    <t>Ceuta</t>
  </si>
  <si>
    <t>Melilla</t>
  </si>
  <si>
    <t>TOTAL</t>
  </si>
  <si>
    <t>Totales</t>
  </si>
  <si>
    <t>Preventivos</t>
  </si>
  <si>
    <t>Penados</t>
  </si>
  <si>
    <t>Medidas de Seguridad</t>
  </si>
  <si>
    <t>Penados con Preventivas</t>
  </si>
  <si>
    <t>Primer Grado</t>
  </si>
  <si>
    <t>Segundo Grado</t>
  </si>
  <si>
    <t>Tercer Grado</t>
  </si>
  <si>
    <t>Sin Clasificar</t>
  </si>
  <si>
    <t>Edades</t>
  </si>
  <si>
    <t>De 18 a 20 años</t>
  </si>
  <si>
    <t>De 21 a 25 años</t>
  </si>
  <si>
    <t>De 26 a 30 años</t>
  </si>
  <si>
    <t>De 31 a 40 años</t>
  </si>
  <si>
    <t>No Consta</t>
  </si>
  <si>
    <t>Seguridad Exterior</t>
  </si>
  <si>
    <t>Seguridad Interior</t>
  </si>
  <si>
    <t>Falsedades</t>
  </si>
  <si>
    <t>Contra la Administación de Justicia</t>
  </si>
  <si>
    <t>Contra la Seguridad del Tráfico</t>
  </si>
  <si>
    <t>Contra la Salud Pública</t>
  </si>
  <si>
    <t>Funcionarios Públicos</t>
  </si>
  <si>
    <t>Contra las Personas</t>
  </si>
  <si>
    <t>Contra la Libertad Sexual</t>
  </si>
  <si>
    <t>Contra el Honor</t>
  </si>
  <si>
    <t>Contra la Libertad</t>
  </si>
  <si>
    <t>Contra la Propiedad</t>
  </si>
  <si>
    <t>Contra el Estado Civil</t>
  </si>
  <si>
    <t>Resto de Delitos</t>
  </si>
  <si>
    <t>Por Faltas</t>
  </si>
  <si>
    <t>No Consta Delito</t>
  </si>
  <si>
    <t>Homicidio y sus formas</t>
  </si>
  <si>
    <t>Lesiones</t>
  </si>
  <si>
    <t>Delitos y Faltas de Violencia de Género</t>
  </si>
  <si>
    <t>Contra las Relaciones Familiares</t>
  </si>
  <si>
    <t>Contra el Patrimonio y el orden socioeconómico</t>
  </si>
  <si>
    <t>Contra la Administación y Hacienda Pública</t>
  </si>
  <si>
    <t>Contra el Orden Público</t>
  </si>
  <si>
    <t>Porcentaje de Extranjeros</t>
  </si>
  <si>
    <t>Porcentajes</t>
  </si>
  <si>
    <t xml:space="preserve"> Hombres</t>
  </si>
  <si>
    <t xml:space="preserve"> Mujeres</t>
  </si>
  <si>
    <t>Situación</t>
  </si>
  <si>
    <t>Código derogado</t>
  </si>
  <si>
    <t xml:space="preserve">Hombres </t>
  </si>
  <si>
    <t xml:space="preserve">Mujeres </t>
  </si>
  <si>
    <t>Ley Orgánica</t>
  </si>
  <si>
    <t>Extranjeros por sexo</t>
  </si>
  <si>
    <t>Contra la Hacienda Pública</t>
  </si>
  <si>
    <t>Resto de Delitos (*)</t>
  </si>
  <si>
    <t>Estadistíca Penitenciaria</t>
  </si>
  <si>
    <t>Secretaría General de Instituciones Penitenciarias</t>
  </si>
  <si>
    <t>1. Distribución por comunidades autónomas</t>
  </si>
  <si>
    <t>8. Extranjeros por sexo</t>
  </si>
  <si>
    <t xml:space="preserve">Asturias, Principado </t>
  </si>
  <si>
    <t xml:space="preserve">Madrid, Comunidad </t>
  </si>
  <si>
    <t>De 41 a 50 años</t>
  </si>
  <si>
    <t>De 61 a 70 años</t>
  </si>
  <si>
    <t>De 51 a 60 años</t>
  </si>
  <si>
    <t>Más de 70 años</t>
  </si>
  <si>
    <t>Nota.- Los penados con preventivas se encuentran incluidos.</t>
  </si>
  <si>
    <r>
      <t>Nota (</t>
    </r>
    <r>
      <rPr>
        <i/>
        <sz val="11"/>
        <color rgb="FF000000"/>
        <rFont val="Verdana"/>
        <family val="2"/>
      </rPr>
      <t>Cataluña</t>
    </r>
    <r>
      <rPr>
        <sz val="11"/>
        <color rgb="FF000000"/>
        <rFont val="Verdana"/>
        <family val="2"/>
      </rPr>
      <t>): Se encuentran incluidos los penados con causa preventiva</t>
    </r>
  </si>
  <si>
    <t>Nota: Los penados con preventivas se encuentran incluidos.</t>
  </si>
  <si>
    <t>Nota: Incluye penados con preventivas ( 141 hombres)</t>
  </si>
  <si>
    <t>Nota: Hay un caso perdido en mujeres en el ámbito de la AGE</t>
  </si>
  <si>
    <t>Población Reclusa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</si>
</sst>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General"/>
    <numFmt numFmtId="165" formatCode="0.0%"/>
    <numFmt numFmtId="166" formatCode="#,##0.00&quot; &quot;[$€-C0A];[Red]&quot;-&quot;#,##0.00&quot; &quot;[$€-C0A]"/>
  </numFmts>
  <fonts count="27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u/>
      <sz val="12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1"/>
      <color rgb="FF000000"/>
      <name val="Verdana"/>
      <family val="2"/>
    </font>
    <font>
      <b/>
      <sz val="12"/>
      <color rgb="FF3F97BB"/>
      <name val="Verdana"/>
      <family val="2"/>
    </font>
    <font>
      <b/>
      <sz val="13"/>
      <color rgb="FF3F97BB"/>
      <name val="Verdana"/>
      <family val="2"/>
    </font>
    <font>
      <sz val="8"/>
      <color rgb="FF376092"/>
      <name val="Verdana"/>
      <family val="2"/>
    </font>
    <font>
      <sz val="11"/>
      <color theme="1"/>
      <name val="Verdana"/>
      <family val="2"/>
    </font>
    <font>
      <b/>
      <sz val="12"/>
      <color rgb="FF0000FF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1"/>
      <color theme="4"/>
      <name val="Verdana"/>
      <family val="2"/>
    </font>
    <font>
      <b/>
      <sz val="12"/>
      <color theme="4" tint="-0.249977111117893"/>
      <name val="Verdana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i/>
      <sz val="11"/>
      <color rgb="FF000000"/>
      <name val="Verdana"/>
      <family val="2"/>
    </font>
    <font>
      <b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8">
    <xf numFmtId="0" fontId="0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9" fontId="22" fillId="0" borderId="0" applyFont="0" applyFill="0" applyBorder="0" applyAlignment="0" applyProtection="0"/>
  </cellStyleXfs>
  <cellXfs count="55">
    <xf numFmtId="0" fontId="0" fillId="0" borderId="0" xfId="0"/>
    <xf numFmtId="164" fontId="5" fillId="0" borderId="0" xfId="2" applyFont="1"/>
    <xf numFmtId="164" fontId="6" fillId="0" borderId="0" xfId="2" applyFont="1"/>
    <xf numFmtId="164" fontId="8" fillId="0" borderId="0" xfId="2" applyFont="1"/>
    <xf numFmtId="164" fontId="9" fillId="0" borderId="0" xfId="2" applyFont="1"/>
    <xf numFmtId="164" fontId="7" fillId="0" borderId="0" xfId="2" applyFont="1"/>
    <xf numFmtId="164" fontId="7" fillId="0" borderId="0" xfId="2" applyFont="1" applyAlignment="1">
      <alignment horizontal="center"/>
    </xf>
    <xf numFmtId="0" fontId="21" fillId="0" borderId="0" xfId="0" applyFont="1"/>
    <xf numFmtId="164" fontId="1" fillId="0" borderId="0" xfId="2"/>
    <xf numFmtId="164" fontId="10" fillId="0" borderId="0" xfId="2" applyFont="1"/>
    <xf numFmtId="164" fontId="11" fillId="0" borderId="0" xfId="2" applyFont="1" applyAlignment="1">
      <alignment horizontal="left" vertical="center"/>
    </xf>
    <xf numFmtId="3" fontId="14" fillId="0" borderId="0" xfId="0" applyNumberFormat="1" applyFont="1"/>
    <xf numFmtId="0" fontId="14" fillId="0" borderId="0" xfId="0" applyFont="1"/>
    <xf numFmtId="164" fontId="15" fillId="0" borderId="0" xfId="1" applyFont="1"/>
    <xf numFmtId="0" fontId="18" fillId="0" borderId="0" xfId="0" applyFont="1" applyAlignment="1">
      <alignment horizontal="left" vertical="center" wrapText="1"/>
    </xf>
    <xf numFmtId="3" fontId="19" fillId="2" borderId="0" xfId="0" applyNumberFormat="1" applyFont="1" applyFill="1" applyAlignment="1" applyProtection="1">
      <alignment horizontal="left" vertical="center" wrapText="1"/>
      <protection locked="0"/>
    </xf>
    <xf numFmtId="3" fontId="14" fillId="0" borderId="0" xfId="0" applyNumberFormat="1" applyFont="1" applyAlignment="1">
      <alignment horizontal="right" vertical="center"/>
    </xf>
    <xf numFmtId="164" fontId="12" fillId="0" borderId="0" xfId="2" applyFont="1" applyAlignment="1">
      <alignment horizontal="left" vertical="center"/>
    </xf>
    <xf numFmtId="164" fontId="10" fillId="0" borderId="0" xfId="2" applyFont="1" applyAlignment="1">
      <alignment wrapText="1"/>
    </xf>
    <xf numFmtId="0" fontId="14" fillId="0" borderId="0" xfId="0" applyFont="1" applyAlignment="1">
      <alignment horizontal="right" vertical="center"/>
    </xf>
    <xf numFmtId="164" fontId="10" fillId="0" borderId="0" xfId="2" applyFont="1" applyAlignment="1">
      <alignment vertical="center" wrapText="1"/>
    </xf>
    <xf numFmtId="165" fontId="13" fillId="0" borderId="0" xfId="2" applyNumberFormat="1" applyFont="1" applyAlignment="1">
      <alignment horizontal="right" vertical="center" wrapText="1"/>
    </xf>
    <xf numFmtId="0" fontId="23" fillId="0" borderId="0" xfId="0" applyFont="1"/>
    <xf numFmtId="164" fontId="24" fillId="0" borderId="0" xfId="2" applyFont="1"/>
    <xf numFmtId="164" fontId="1" fillId="0" borderId="0" xfId="2" applyAlignment="1">
      <alignment horizontal="center"/>
    </xf>
    <xf numFmtId="14" fontId="20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7" xfId="0" applyNumberFormat="1" applyFont="1" applyFill="1" applyBorder="1" applyAlignment="1" applyProtection="1">
      <alignment vertical="center" wrapText="1"/>
      <protection locked="0"/>
    </xf>
    <xf numFmtId="14" fontId="20" fillId="3" borderId="4" xfId="0" applyNumberFormat="1" applyFont="1" applyFill="1" applyBorder="1" applyAlignment="1" applyProtection="1">
      <alignment vertical="center" wrapText="1"/>
      <protection locked="0"/>
    </xf>
    <xf numFmtId="14" fontId="20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 wrapText="1"/>
      <protection locked="0"/>
    </xf>
    <xf numFmtId="3" fontId="1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2" borderId="0" xfId="0" applyNumberFormat="1" applyFont="1" applyFill="1" applyAlignment="1" applyProtection="1">
      <alignment horizontal="right" vertical="center" wrapText="1"/>
      <protection locked="0"/>
    </xf>
    <xf numFmtId="3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7" fillId="2" borderId="2" xfId="7" applyNumberFormat="1" applyFont="1" applyFill="1" applyBorder="1" applyAlignment="1" applyProtection="1">
      <alignment horizontal="right" vertical="center" wrapText="1"/>
      <protection locked="0"/>
    </xf>
    <xf numFmtId="165" fontId="17" fillId="2" borderId="3" xfId="7" applyNumberFormat="1" applyFont="1" applyFill="1" applyBorder="1" applyAlignment="1" applyProtection="1">
      <alignment horizontal="right" vertical="center" wrapText="1"/>
      <protection locked="0"/>
    </xf>
    <xf numFmtId="165" fontId="17" fillId="2" borderId="0" xfId="7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Alignment="1" applyProtection="1">
      <alignment horizontal="right" vertical="center" wrapText="1"/>
      <protection locked="0"/>
    </xf>
    <xf numFmtId="0" fontId="17" fillId="2" borderId="3" xfId="0" applyFont="1" applyFill="1" applyBorder="1" applyAlignment="1" applyProtection="1">
      <alignment horizontal="right" vertical="center" wrapText="1"/>
      <protection locked="0"/>
    </xf>
    <xf numFmtId="165" fontId="10" fillId="0" borderId="0" xfId="7" applyNumberFormat="1" applyFont="1" applyBorder="1"/>
    <xf numFmtId="164" fontId="7" fillId="0" borderId="0" xfId="2" applyFont="1" applyAlignment="1">
      <alignment horizontal="left"/>
    </xf>
    <xf numFmtId="0" fontId="21" fillId="0" borderId="0" xfId="0" applyFont="1" applyAlignment="1">
      <alignment horizontal="left"/>
    </xf>
    <xf numFmtId="9" fontId="14" fillId="0" borderId="0" xfId="7" applyFont="1"/>
    <xf numFmtId="9" fontId="14" fillId="0" borderId="0" xfId="7" applyFont="1" applyAlignment="1">
      <alignment horizontal="right" vertical="center"/>
    </xf>
    <xf numFmtId="9" fontId="0" fillId="0" borderId="0" xfId="7" applyFont="1"/>
    <xf numFmtId="0" fontId="26" fillId="0" borderId="0" xfId="0" applyFont="1" applyAlignment="1">
      <alignment horizontal="left"/>
    </xf>
    <xf numFmtId="0" fontId="16" fillId="0" borderId="0" xfId="0" applyFont="1" applyAlignment="1">
      <alignment horizontal="justify" vertical="distributed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Porcentaje" xfId="7" builtinId="5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1</xdr:row>
      <xdr:rowOff>69850</xdr:rowOff>
    </xdr:from>
    <xdr:to>
      <xdr:col>13</xdr:col>
      <xdr:colOff>762000</xdr:colOff>
      <xdr:row>8</xdr:row>
      <xdr:rowOff>3174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9300" y="298450"/>
          <a:ext cx="13290550" cy="12572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PENITENCIARIA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800099</xdr:colOff>
      <xdr:row>8</xdr:row>
      <xdr:rowOff>123825</xdr:rowOff>
    </xdr:from>
    <xdr:to>
      <xdr:col>14</xdr:col>
      <xdr:colOff>19050</xdr:colOff>
      <xdr:row>10</xdr:row>
      <xdr:rowOff>118781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0099" y="1676400"/>
          <a:ext cx="1330642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 editAs="oneCell">
    <xdr:from>
      <xdr:col>1</xdr:col>
      <xdr:colOff>0</xdr:colOff>
      <xdr:row>1</xdr:row>
      <xdr:rowOff>165100</xdr:rowOff>
    </xdr:from>
    <xdr:to>
      <xdr:col>1</xdr:col>
      <xdr:colOff>828675</xdr:colOff>
      <xdr:row>7</xdr:row>
      <xdr:rowOff>83198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93700"/>
          <a:ext cx="828675" cy="105157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1</xdr:row>
      <xdr:rowOff>0</xdr:rowOff>
    </xdr:from>
    <xdr:to>
      <xdr:col>16</xdr:col>
      <xdr:colOff>609599</xdr:colOff>
      <xdr:row>8</xdr:row>
      <xdr:rowOff>47624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09624" y="180975"/>
          <a:ext cx="14068425" cy="131444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de la población reclusa extranjera por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16</xdr:col>
      <xdr:colOff>609600</xdr:colOff>
      <xdr:row>10</xdr:row>
      <xdr:rowOff>179106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09625" y="1628775"/>
          <a:ext cx="14068425" cy="36008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17</xdr:col>
      <xdr:colOff>742950</xdr:colOff>
      <xdr:row>1</xdr:row>
      <xdr:rowOff>9525</xdr:rowOff>
    </xdr:from>
    <xdr:to>
      <xdr:col>19</xdr:col>
      <xdr:colOff>169701</xdr:colOff>
      <xdr:row>2</xdr:row>
      <xdr:rowOff>169242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8E7D5-65CF-4E2E-B37F-2A4D5E318814}"/>
            </a:ext>
          </a:extLst>
        </xdr:cNvPr>
        <xdr:cNvSpPr/>
      </xdr:nvSpPr>
      <xdr:spPr>
        <a:xfrm flipH="1">
          <a:off x="15649575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139700</xdr:rowOff>
    </xdr:from>
    <xdr:to>
      <xdr:col>18</xdr:col>
      <xdr:colOff>704849</xdr:colOff>
      <xdr:row>8</xdr:row>
      <xdr:rowOff>22224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2476" y="139700"/>
          <a:ext cx="13649324" cy="133032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PENITENCIARIA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 editAs="oneCell">
    <xdr:from>
      <xdr:col>0</xdr:col>
      <xdr:colOff>742950</xdr:colOff>
      <xdr:row>8</xdr:row>
      <xdr:rowOff>127000</xdr:rowOff>
    </xdr:from>
    <xdr:to>
      <xdr:col>18</xdr:col>
      <xdr:colOff>714375</xdr:colOff>
      <xdr:row>10</xdr:row>
      <xdr:rowOff>134656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2950" y="1574800"/>
          <a:ext cx="13668375" cy="3696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  <xdr:twoCellAnchor>
    <xdr:from>
      <xdr:col>20</xdr:col>
      <xdr:colOff>447675</xdr:colOff>
      <xdr:row>1</xdr:row>
      <xdr:rowOff>31750</xdr:rowOff>
    </xdr:from>
    <xdr:to>
      <xdr:col>21</xdr:col>
      <xdr:colOff>723900</xdr:colOff>
      <xdr:row>3</xdr:row>
      <xdr:rowOff>0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5649575" y="212725"/>
          <a:ext cx="1028700" cy="3302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793750</xdr:colOff>
      <xdr:row>1</xdr:row>
      <xdr:rowOff>57150</xdr:rowOff>
    </xdr:from>
    <xdr:to>
      <xdr:col>15</xdr:col>
      <xdr:colOff>657225</xdr:colOff>
      <xdr:row>8</xdr:row>
      <xdr:rowOff>60324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93750" y="238125"/>
          <a:ext cx="1409382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COMUNIDADES AUTÓNOMAS DE LA POBLACIÓN RECLUSA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174624</xdr:rowOff>
    </xdr:from>
    <xdr:to>
      <xdr:col>15</xdr:col>
      <xdr:colOff>685800</xdr:colOff>
      <xdr:row>10</xdr:row>
      <xdr:rowOff>169580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" y="1622424"/>
          <a:ext cx="140970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16</xdr:col>
      <xdr:colOff>542924</xdr:colOff>
      <xdr:row>1</xdr:row>
      <xdr:rowOff>21258</xdr:rowOff>
    </xdr:from>
    <xdr:to>
      <xdr:col>17</xdr:col>
      <xdr:colOff>779300</xdr:colOff>
      <xdr:row>3</xdr:row>
      <xdr:rowOff>0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15487649" y="202233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752475</xdr:colOff>
      <xdr:row>8</xdr:row>
      <xdr:rowOff>3174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9625" y="180975"/>
          <a:ext cx="1368742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según la situación procesal-penal, por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85724</xdr:rowOff>
    </xdr:from>
    <xdr:to>
      <xdr:col>15</xdr:col>
      <xdr:colOff>781050</xdr:colOff>
      <xdr:row>10</xdr:row>
      <xdr:rowOff>80680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9150" y="1533524"/>
          <a:ext cx="137064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17</xdr:col>
      <xdr:colOff>533400</xdr:colOff>
      <xdr:row>1</xdr:row>
      <xdr:rowOff>9525</xdr:rowOff>
    </xdr:from>
    <xdr:to>
      <xdr:col>18</xdr:col>
      <xdr:colOff>769776</xdr:colOff>
      <xdr:row>2</xdr:row>
      <xdr:rowOff>169242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AA69A4-DA26-4DED-BFE7-D386848B3B54}"/>
            </a:ext>
          </a:extLst>
        </xdr:cNvPr>
        <xdr:cNvSpPr/>
      </xdr:nvSpPr>
      <xdr:spPr>
        <a:xfrm flipH="1">
          <a:off x="15897225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752475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09625" y="180975"/>
          <a:ext cx="1383030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penada según grado de tratamiento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104774</xdr:rowOff>
    </xdr:from>
    <xdr:to>
      <xdr:col>16</xdr:col>
      <xdr:colOff>790575</xdr:colOff>
      <xdr:row>10</xdr:row>
      <xdr:rowOff>99730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9150" y="1552574"/>
          <a:ext cx="13858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18</xdr:col>
      <xdr:colOff>552450</xdr:colOff>
      <xdr:row>1</xdr:row>
      <xdr:rowOff>9525</xdr:rowOff>
    </xdr:from>
    <xdr:to>
      <xdr:col>19</xdr:col>
      <xdr:colOff>788826</xdr:colOff>
      <xdr:row>2</xdr:row>
      <xdr:rowOff>169242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1878A-D644-4EBF-8B5E-31A1A5CAC79B}"/>
            </a:ext>
          </a:extLst>
        </xdr:cNvPr>
        <xdr:cNvSpPr/>
      </xdr:nvSpPr>
      <xdr:spPr>
        <a:xfrm flipH="1">
          <a:off x="16059150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781050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9625" y="180975"/>
          <a:ext cx="1435417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penada por grupos de edad,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95249</xdr:rowOff>
    </xdr:from>
    <xdr:to>
      <xdr:col>16</xdr:col>
      <xdr:colOff>790575</xdr:colOff>
      <xdr:row>10</xdr:row>
      <xdr:rowOff>90205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19150" y="1543049"/>
          <a:ext cx="143541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18</xdr:col>
      <xdr:colOff>95250</xdr:colOff>
      <xdr:row>1</xdr:row>
      <xdr:rowOff>19050</xdr:rowOff>
    </xdr:from>
    <xdr:to>
      <xdr:col>19</xdr:col>
      <xdr:colOff>331626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B93365-1699-406E-848F-56FEC105E981}"/>
            </a:ext>
          </a:extLst>
        </xdr:cNvPr>
        <xdr:cNvSpPr/>
      </xdr:nvSpPr>
      <xdr:spPr>
        <a:xfrm flipH="1">
          <a:off x="16097250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771525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09625" y="180975"/>
          <a:ext cx="1392555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preventiva por grupos de edad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114299</xdr:rowOff>
    </xdr:from>
    <xdr:to>
      <xdr:col>17</xdr:col>
      <xdr:colOff>1904</xdr:colOff>
      <xdr:row>10</xdr:row>
      <xdr:rowOff>109255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19149" y="1562099"/>
          <a:ext cx="139541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17</xdr:col>
      <xdr:colOff>581024</xdr:colOff>
      <xdr:row>1</xdr:row>
      <xdr:rowOff>9524</xdr:rowOff>
    </xdr:from>
    <xdr:to>
      <xdr:col>19</xdr:col>
      <xdr:colOff>7775</xdr:colOff>
      <xdr:row>2</xdr:row>
      <xdr:rowOff>169241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1BFC3-FDF3-47D9-AA5C-A6BCF47C588D}"/>
            </a:ext>
          </a:extLst>
        </xdr:cNvPr>
        <xdr:cNvSpPr/>
      </xdr:nvSpPr>
      <xdr:spPr>
        <a:xfrm flipH="1">
          <a:off x="15354299" y="190499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1</xdr:row>
      <xdr:rowOff>0</xdr:rowOff>
    </xdr:from>
    <xdr:to>
      <xdr:col>14</xdr:col>
      <xdr:colOff>781049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09624" y="180975"/>
          <a:ext cx="1359217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tipología delictiva de la POBLACIÓN RECLUSA penada cÓdigo penal derogado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171449</xdr:rowOff>
    </xdr:from>
    <xdr:to>
      <xdr:col>14</xdr:col>
      <xdr:colOff>762000</xdr:colOff>
      <xdr:row>10</xdr:row>
      <xdr:rowOff>166405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09625" y="1619249"/>
          <a:ext cx="135731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16</xdr:col>
      <xdr:colOff>561975</xdr:colOff>
      <xdr:row>1</xdr:row>
      <xdr:rowOff>19050</xdr:rowOff>
    </xdr:from>
    <xdr:to>
      <xdr:col>17</xdr:col>
      <xdr:colOff>798351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AC06A-6E39-4CDA-A9D6-67A45F185755}"/>
            </a:ext>
          </a:extLst>
        </xdr:cNvPr>
        <xdr:cNvSpPr/>
      </xdr:nvSpPr>
      <xdr:spPr>
        <a:xfrm flipH="1">
          <a:off x="15801975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762000</xdr:colOff>
      <xdr:row>8</xdr:row>
      <xdr:rowOff>3174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09625" y="180975"/>
          <a:ext cx="1362075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tipología delictiva de la POBLACIÓN RECLUSA penada L.O. 10/95, 23 de noviembre, del Cod. Penal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133350</xdr:rowOff>
    </xdr:from>
    <xdr:to>
      <xdr:col>13</xdr:col>
      <xdr:colOff>781049</xdr:colOff>
      <xdr:row>10</xdr:row>
      <xdr:rowOff>125131</xdr:rowOff>
    </xdr:to>
    <xdr:sp macro="" textlink="">
      <xdr:nvSpPr>
        <xdr:cNvPr id="4" name="7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19149" y="1581150"/>
          <a:ext cx="13630275" cy="35373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2022</a:t>
          </a:r>
        </a:p>
      </xdr:txBody>
    </xdr:sp>
    <xdr:clientData/>
  </xdr:twoCellAnchor>
  <xdr:twoCellAnchor>
    <xdr:from>
      <xdr:col>15</xdr:col>
      <xdr:colOff>552450</xdr:colOff>
      <xdr:row>1</xdr:row>
      <xdr:rowOff>19050</xdr:rowOff>
    </xdr:from>
    <xdr:to>
      <xdr:col>16</xdr:col>
      <xdr:colOff>788826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B5232-D00D-45FA-86EC-954ACC3FC095}"/>
            </a:ext>
          </a:extLst>
        </xdr:cNvPr>
        <xdr:cNvSpPr/>
      </xdr:nvSpPr>
      <xdr:spPr>
        <a:xfrm flipH="1">
          <a:off x="15840075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7"/>
  <sheetViews>
    <sheetView tabSelected="1" workbookViewId="0"/>
  </sheetViews>
  <sheetFormatPr baseColWidth="10" defaultColWidth="11" defaultRowHeight="14.25" x14ac:dyDescent="0.2"/>
  <cols>
    <col min="1" max="1" width="10.625" style="5" customWidth="1"/>
    <col min="2" max="2" width="24.375" style="5" customWidth="1"/>
    <col min="3" max="3" width="33" style="5" customWidth="1"/>
    <col min="4" max="258" width="10.625" style="5" customWidth="1"/>
    <col min="259" max="259" width="33" style="5" customWidth="1"/>
    <col min="260" max="514" width="10.625" style="5" customWidth="1"/>
    <col min="515" max="515" width="33" style="5" customWidth="1"/>
    <col min="516" max="770" width="10.625" style="5" customWidth="1"/>
    <col min="771" max="771" width="33" style="5" customWidth="1"/>
    <col min="772" max="1023" width="10.625" style="5" customWidth="1"/>
  </cols>
  <sheetData>
    <row r="1" spans="2:12" s="1" customFormat="1" ht="18" x14ac:dyDescent="0.25">
      <c r="C1" s="2"/>
    </row>
    <row r="3" spans="2:12" s="3" customFormat="1" ht="15" customHeight="1" x14ac:dyDescent="0.2">
      <c r="C3" s="4"/>
    </row>
    <row r="4" spans="2:12" s="3" customFormat="1" ht="15" customHeight="1" x14ac:dyDescent="0.2">
      <c r="C4" s="4"/>
    </row>
    <row r="5" spans="2:12" s="3" customFormat="1" ht="15" customHeight="1" x14ac:dyDescent="0.2">
      <c r="C5" s="4"/>
    </row>
    <row r="6" spans="2:12" s="3" customFormat="1" ht="15" customHeight="1" x14ac:dyDescent="0.2">
      <c r="C6" s="4"/>
    </row>
    <row r="7" spans="2:12" s="3" customFormat="1" ht="15" customHeight="1" x14ac:dyDescent="0.2">
      <c r="C7" s="4"/>
    </row>
    <row r="8" spans="2:12" s="3" customFormat="1" ht="15" customHeight="1" x14ac:dyDescent="0.2">
      <c r="C8" s="4"/>
    </row>
    <row r="10" spans="2:12" x14ac:dyDescent="0.2">
      <c r="F10" s="6"/>
      <c r="G10" s="6"/>
      <c r="H10" s="6"/>
      <c r="I10" s="6"/>
      <c r="J10" s="6"/>
    </row>
    <row r="11" spans="2:12" x14ac:dyDescent="0.2">
      <c r="F11" s="6"/>
      <c r="G11" s="6"/>
      <c r="H11" s="6"/>
      <c r="I11" s="6"/>
      <c r="J11" s="6"/>
      <c r="K11" s="6"/>
      <c r="L11" s="6"/>
    </row>
    <row r="12" spans="2:12" x14ac:dyDescent="0.2">
      <c r="F12" s="6"/>
      <c r="G12" s="6"/>
      <c r="H12" s="6"/>
      <c r="I12" s="6"/>
      <c r="J12" s="6"/>
      <c r="K12" s="6"/>
      <c r="L12" s="6"/>
    </row>
    <row r="13" spans="2:12" x14ac:dyDescent="0.2">
      <c r="G13" s="6"/>
      <c r="H13" s="6"/>
      <c r="I13" s="6"/>
      <c r="J13" s="6"/>
      <c r="K13" s="6"/>
      <c r="L13" s="6"/>
    </row>
    <row r="14" spans="2:12" ht="15.75" x14ac:dyDescent="0.25">
      <c r="B14" s="47" t="s">
        <v>0</v>
      </c>
      <c r="C14" s="47"/>
      <c r="G14" s="6"/>
      <c r="H14" s="6"/>
      <c r="I14" s="6"/>
      <c r="J14" s="6"/>
      <c r="K14" s="6"/>
      <c r="L14" s="6"/>
    </row>
    <row r="15" spans="2:12" ht="6.95" customHeight="1" x14ac:dyDescent="0.2">
      <c r="B15" s="43"/>
      <c r="C15" s="42"/>
      <c r="G15" s="6"/>
      <c r="H15" s="6"/>
      <c r="I15" s="6"/>
      <c r="J15" s="6"/>
      <c r="K15" s="6"/>
      <c r="L15" s="6"/>
    </row>
    <row r="16" spans="2:12" ht="15.75" x14ac:dyDescent="0.25">
      <c r="B16" s="47" t="s">
        <v>84</v>
      </c>
      <c r="C16" s="47"/>
      <c r="D16"/>
      <c r="E16"/>
      <c r="F16"/>
      <c r="G16"/>
      <c r="H16"/>
      <c r="I16" s="6"/>
      <c r="J16" s="6"/>
      <c r="K16" s="6"/>
      <c r="L16" s="6"/>
    </row>
    <row r="17" spans="2:12" ht="6.95" customHeight="1" x14ac:dyDescent="0.2">
      <c r="B17" s="43"/>
      <c r="C17" s="43"/>
      <c r="D17" s="7"/>
      <c r="E17" s="7"/>
      <c r="F17" s="7"/>
      <c r="G17" s="6"/>
      <c r="H17" s="6"/>
      <c r="I17" s="6"/>
      <c r="J17" s="6"/>
      <c r="K17" s="6"/>
      <c r="L17" s="6"/>
    </row>
    <row r="18" spans="2:12" ht="15.75" x14ac:dyDescent="0.25">
      <c r="B18" s="47" t="s">
        <v>1</v>
      </c>
      <c r="C18" s="47"/>
      <c r="D18"/>
      <c r="E18"/>
      <c r="F18"/>
      <c r="G18"/>
      <c r="H18"/>
      <c r="I18"/>
      <c r="J18" s="6"/>
      <c r="K18" s="6"/>
      <c r="L18" s="6"/>
    </row>
    <row r="19" spans="2:12" ht="6.95" customHeight="1" x14ac:dyDescent="0.2">
      <c r="B19" s="43"/>
      <c r="C19" s="43"/>
      <c r="D19" s="7"/>
      <c r="E19" s="7"/>
      <c r="F19" s="7"/>
      <c r="G19" s="6"/>
      <c r="H19" s="6"/>
      <c r="I19" s="6"/>
      <c r="J19" s="6"/>
      <c r="K19" s="6"/>
      <c r="L19" s="6"/>
    </row>
    <row r="20" spans="2:12" ht="15.6" customHeight="1" x14ac:dyDescent="0.25">
      <c r="B20" s="47" t="s">
        <v>2</v>
      </c>
      <c r="C20" s="47"/>
      <c r="D20" s="7"/>
      <c r="E20" s="7"/>
      <c r="F20" s="7"/>
      <c r="G20" s="6"/>
      <c r="H20" s="6"/>
      <c r="I20" s="6"/>
      <c r="J20" s="6"/>
      <c r="K20" s="6"/>
      <c r="L20" s="6"/>
    </row>
    <row r="21" spans="2:12" ht="6.95" customHeight="1" x14ac:dyDescent="0.2">
      <c r="B21" s="43"/>
      <c r="C21" s="43"/>
      <c r="D21" s="7"/>
      <c r="E21" s="7"/>
      <c r="F21" s="7"/>
      <c r="G21" s="6"/>
      <c r="H21" s="6"/>
      <c r="I21" s="6"/>
      <c r="J21" s="6"/>
      <c r="K21" s="6"/>
      <c r="L21" s="6"/>
    </row>
    <row r="22" spans="2:12" ht="15.75" x14ac:dyDescent="0.25">
      <c r="B22" s="47" t="s">
        <v>3</v>
      </c>
      <c r="C22" s="47"/>
      <c r="D22"/>
      <c r="E22"/>
      <c r="F22"/>
      <c r="G22"/>
      <c r="H22"/>
      <c r="I22" s="6"/>
      <c r="J22" s="6"/>
      <c r="K22" s="6"/>
      <c r="L22" s="6"/>
    </row>
    <row r="23" spans="2:12" ht="6.95" customHeight="1" x14ac:dyDescent="0.2">
      <c r="B23" s="43"/>
      <c r="C23" s="43"/>
      <c r="D23" s="7"/>
      <c r="E23" s="7"/>
      <c r="F23" s="7"/>
      <c r="G23" s="6"/>
      <c r="H23" s="6"/>
      <c r="I23" s="6"/>
      <c r="J23" s="6"/>
      <c r="K23" s="6"/>
      <c r="L23" s="6"/>
    </row>
    <row r="24" spans="2:12" ht="15.75" x14ac:dyDescent="0.25">
      <c r="B24" s="47" t="s">
        <v>4</v>
      </c>
      <c r="C24" s="47"/>
      <c r="D24"/>
      <c r="E24"/>
      <c r="F24"/>
      <c r="G24"/>
      <c r="H24"/>
      <c r="I24"/>
      <c r="J24" s="6"/>
      <c r="K24" s="6"/>
      <c r="L24" s="6"/>
    </row>
    <row r="25" spans="2:12" ht="6.95" customHeight="1" x14ac:dyDescent="0.2">
      <c r="B25" s="43"/>
      <c r="C25" s="43"/>
      <c r="D25" s="7"/>
      <c r="E25" s="7"/>
      <c r="F25" s="7"/>
      <c r="G25" s="6"/>
      <c r="H25" s="6"/>
      <c r="I25" s="6"/>
      <c r="J25" s="6"/>
      <c r="K25" s="6"/>
      <c r="L25" s="6"/>
    </row>
    <row r="26" spans="2:12" ht="15.75" x14ac:dyDescent="0.25">
      <c r="B26" s="47" t="s">
        <v>5</v>
      </c>
      <c r="C26" s="47"/>
      <c r="D26"/>
      <c r="E26"/>
      <c r="F26"/>
      <c r="G26"/>
      <c r="H26" s="6"/>
      <c r="I26" s="6"/>
      <c r="J26" s="6"/>
      <c r="K26" s="6"/>
      <c r="L26" s="6"/>
    </row>
    <row r="27" spans="2:12" ht="6.95" customHeight="1" x14ac:dyDescent="0.2">
      <c r="B27" s="43"/>
      <c r="C27" s="43"/>
      <c r="D27" s="7"/>
      <c r="E27" s="7"/>
      <c r="F27" s="7"/>
      <c r="G27" s="6"/>
      <c r="H27" s="6"/>
      <c r="I27" s="6"/>
      <c r="J27" s="6"/>
      <c r="K27" s="6"/>
      <c r="L27" s="6"/>
    </row>
    <row r="28" spans="2:12" ht="15.75" x14ac:dyDescent="0.25">
      <c r="B28" s="47" t="s">
        <v>6</v>
      </c>
      <c r="C28" s="47"/>
      <c r="D28"/>
      <c r="E28"/>
      <c r="F28"/>
      <c r="G28"/>
      <c r="H28"/>
      <c r="I28" s="6"/>
      <c r="J28" s="6"/>
      <c r="K28" s="6"/>
      <c r="L28" s="6"/>
    </row>
    <row r="29" spans="2:12" ht="6.95" customHeight="1" x14ac:dyDescent="0.25">
      <c r="B29" s="47"/>
      <c r="C29" s="47"/>
      <c r="D29" s="7"/>
      <c r="E29" s="7"/>
      <c r="F29" s="7"/>
      <c r="G29" s="6"/>
      <c r="H29" s="6"/>
      <c r="I29" s="6"/>
      <c r="J29" s="6"/>
      <c r="K29" s="6"/>
      <c r="L29" s="6"/>
    </row>
    <row r="30" spans="2:12" ht="15.75" x14ac:dyDescent="0.25">
      <c r="B30" s="47" t="s">
        <v>85</v>
      </c>
      <c r="C30" s="47"/>
      <c r="D30" s="7"/>
      <c r="E30" s="7"/>
      <c r="F30" s="7"/>
      <c r="G30" s="6"/>
      <c r="H30" s="6"/>
      <c r="I30" s="6"/>
      <c r="J30" s="6"/>
      <c r="K30" s="6"/>
      <c r="L30" s="6"/>
    </row>
    <row r="31" spans="2:12" x14ac:dyDescent="0.2">
      <c r="B31" s="42"/>
      <c r="C31" s="42"/>
      <c r="F31" s="6"/>
      <c r="G31" s="6"/>
      <c r="H31" s="6"/>
      <c r="I31" s="6"/>
      <c r="J31" s="6"/>
      <c r="K31" s="6"/>
      <c r="L31" s="6"/>
    </row>
    <row r="32" spans="2:12" x14ac:dyDescent="0.2">
      <c r="B32" s="42"/>
      <c r="C32" s="42"/>
      <c r="G32" s="6"/>
      <c r="H32" s="6"/>
      <c r="I32" s="6"/>
      <c r="J32" s="6"/>
      <c r="K32" s="6"/>
      <c r="L32" s="6"/>
    </row>
    <row r="33" spans="2:12" x14ac:dyDescent="0.2">
      <c r="B33" s="42"/>
      <c r="C33" s="42"/>
      <c r="G33" s="6"/>
      <c r="H33" s="6"/>
      <c r="I33" s="6"/>
      <c r="J33" s="6"/>
      <c r="K33" s="6"/>
      <c r="L33" s="6"/>
    </row>
    <row r="34" spans="2:12" x14ac:dyDescent="0.2">
      <c r="B34" s="42"/>
      <c r="C34" s="42"/>
      <c r="G34" s="6"/>
      <c r="H34" s="6"/>
      <c r="I34" s="6"/>
      <c r="J34" s="6"/>
      <c r="K34" s="6"/>
      <c r="L34" s="6"/>
    </row>
    <row r="35" spans="2:12" x14ac:dyDescent="0.2">
      <c r="B35" s="42"/>
      <c r="C35" s="42"/>
      <c r="G35" s="6"/>
      <c r="H35" s="6"/>
      <c r="I35" s="6"/>
      <c r="J35" s="6"/>
      <c r="K35" s="6"/>
      <c r="L35" s="6"/>
    </row>
    <row r="36" spans="2:12" x14ac:dyDescent="0.2">
      <c r="G36" s="6"/>
      <c r="H36" s="6"/>
      <c r="I36" s="6"/>
      <c r="J36" s="6"/>
      <c r="K36" s="6"/>
      <c r="L36" s="6"/>
    </row>
    <row r="37" spans="2:12" x14ac:dyDescent="0.2">
      <c r="G37" s="6"/>
      <c r="H37" s="6"/>
      <c r="I37" s="6"/>
      <c r="J37" s="6"/>
      <c r="K37" s="6"/>
      <c r="L37" s="6"/>
    </row>
  </sheetData>
  <mergeCells count="10">
    <mergeCell ref="B28:C28"/>
    <mergeCell ref="B30:C30"/>
    <mergeCell ref="B14:C14"/>
    <mergeCell ref="B29:C29"/>
    <mergeCell ref="B16:C16"/>
    <mergeCell ref="B18:C18"/>
    <mergeCell ref="B20:C20"/>
    <mergeCell ref="B22:C22"/>
    <mergeCell ref="B24:C24"/>
    <mergeCell ref="B26:C26"/>
  </mergeCells>
  <hyperlinks>
    <hyperlink ref="B14" location="Fuente!A1" display="Fuente" xr:uid="{248283A0-14A6-425F-BAC1-683A0D547F60}"/>
    <hyperlink ref="B16" location="'1. CCAA'!A1" display="1. Distribución por comunidades autónomas" xr:uid="{26538CB8-3C6D-4CA6-BACF-3E72EB921204}"/>
    <hyperlink ref="B18" location="'2. Sit. proc.y sexo'!A1" display="2. Situación procesal y sexo" xr:uid="{E4931E3D-1A21-404C-B6AE-0C582CB4C1DF}"/>
    <hyperlink ref="B20" location="'3. Penados Grado y sexo'!A1" display="3. Grado y sexo" xr:uid="{2F095384-2954-4010-BCB9-4FFE2BD36FA4}"/>
    <hyperlink ref="B22:C22" location="'4. Penados edad y sexo'!A1" display="4. Penados por grupos de edad y sexo" xr:uid="{04E19546-82FE-4A99-AD95-523FFAC0F158}"/>
    <hyperlink ref="B24:C24" location="'5. Preventivos edad y sexo'!A1" display="5. Preventivos por grupos de edad y sexo" xr:uid="{070B0034-DF26-422E-9D91-77EA83DE688F}"/>
    <hyperlink ref="B26:C26" location="'6. Penados por delito CP der.'!A1" display="6. Penados por delito del CP derogado y sexo" xr:uid="{1FBED11F-781D-4630-B793-3E969DCC6F3E}"/>
    <hyperlink ref="B28:C28" location="'7. Penados por delito y sexo'!A1" display="7. Penados por Delito CP 1995 y sexo" xr:uid="{41887E9C-6B0F-437F-B72D-948088230872}"/>
    <hyperlink ref="B30:C30" location="'8. Extranjeros por sexo'!A1" display="8. Extranjeros por sexo" xr:uid="{5F40CD2E-F2E3-44C4-BEA4-29F14C76AFBE}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AMH39"/>
  <sheetViews>
    <sheetView workbookViewId="0"/>
  </sheetViews>
  <sheetFormatPr baseColWidth="10" defaultColWidth="10.625" defaultRowHeight="14.25" x14ac:dyDescent="0.2"/>
  <cols>
    <col min="1" max="1" width="10.625" style="12"/>
    <col min="2" max="2" width="23.625" style="12" customWidth="1"/>
    <col min="3" max="3" width="13.25" style="9" customWidth="1"/>
    <col min="4" max="4" width="10.75" style="9" customWidth="1"/>
    <col min="5" max="5" width="9.25" style="9" customWidth="1"/>
    <col min="6" max="6" width="10.625" style="9" customWidth="1"/>
    <col min="7" max="7" width="11.5" style="9" customWidth="1"/>
    <col min="8" max="9" width="11.625" style="9" customWidth="1"/>
    <col min="10" max="1022" width="10.625" style="9" customWidth="1"/>
    <col min="1023" max="16384" width="10.625" style="12"/>
  </cols>
  <sheetData>
    <row r="4" spans="2:1022" x14ac:dyDescent="0.2">
      <c r="AMH4" s="12"/>
    </row>
    <row r="5" spans="2:1022" x14ac:dyDescent="0.2">
      <c r="AMH5" s="12"/>
    </row>
    <row r="6" spans="2:1022" x14ac:dyDescent="0.2">
      <c r="AMH6" s="12"/>
    </row>
    <row r="11" spans="2:1022" ht="15.75" x14ac:dyDescent="0.2">
      <c r="C11" s="17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</row>
    <row r="14" spans="2:1022" ht="22.5" customHeight="1" thickBot="1" x14ac:dyDescent="0.25">
      <c r="B14" s="53" t="s">
        <v>79</v>
      </c>
      <c r="C14" s="49" t="s">
        <v>97</v>
      </c>
      <c r="D14" s="50"/>
      <c r="E14" s="50"/>
      <c r="F14" s="49" t="s">
        <v>70</v>
      </c>
      <c r="G14" s="50"/>
      <c r="H14" s="50"/>
      <c r="J14"/>
      <c r="K14"/>
      <c r="L14"/>
      <c r="M14"/>
      <c r="N14"/>
      <c r="O14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</row>
    <row r="15" spans="2:1022" ht="23.25" customHeight="1" x14ac:dyDescent="0.2">
      <c r="B15" s="53"/>
      <c r="C15" s="29" t="s">
        <v>9</v>
      </c>
      <c r="D15" s="30" t="s">
        <v>10</v>
      </c>
      <c r="E15" s="29" t="s">
        <v>11</v>
      </c>
      <c r="F15" s="29" t="s">
        <v>9</v>
      </c>
      <c r="G15" s="30" t="s">
        <v>10</v>
      </c>
      <c r="H15" s="30" t="s">
        <v>11</v>
      </c>
      <c r="J15" s="41"/>
      <c r="K15"/>
      <c r="L15"/>
      <c r="M15"/>
      <c r="N15"/>
      <c r="O1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</row>
    <row r="16" spans="2:1022" x14ac:dyDescent="0.2">
      <c r="B16" s="14" t="s">
        <v>12</v>
      </c>
      <c r="C16" s="11">
        <v>2399</v>
      </c>
      <c r="D16" s="11">
        <v>120</v>
      </c>
      <c r="E16" s="11">
        <v>2519</v>
      </c>
      <c r="F16" s="45">
        <v>0.2</v>
      </c>
      <c r="G16" s="45">
        <v>0.15209125475285171</v>
      </c>
      <c r="H16" s="45">
        <v>0.19704317897371715</v>
      </c>
      <c r="I16"/>
      <c r="J16"/>
      <c r="K16" s="11"/>
      <c r="L16" s="11"/>
      <c r="M16" s="11"/>
      <c r="N16" s="46"/>
      <c r="O16" s="46"/>
      <c r="P16" s="4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</row>
    <row r="17" spans="2:1022" x14ac:dyDescent="0.2">
      <c r="B17" s="14" t="s">
        <v>13</v>
      </c>
      <c r="C17" s="11">
        <v>653</v>
      </c>
      <c r="D17" s="11">
        <v>30</v>
      </c>
      <c r="E17" s="11">
        <v>683</v>
      </c>
      <c r="F17" s="45">
        <v>0.36788732394366197</v>
      </c>
      <c r="G17" s="45">
        <v>0.3125</v>
      </c>
      <c r="H17" s="45">
        <v>0.36504543025120256</v>
      </c>
      <c r="I17"/>
      <c r="J17"/>
      <c r="K17" s="11"/>
      <c r="L17" s="11"/>
      <c r="M17" s="11"/>
      <c r="N17" s="46"/>
      <c r="O17" s="46"/>
      <c r="P17" s="4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</row>
    <row r="18" spans="2:1022" x14ac:dyDescent="0.2">
      <c r="B18" s="14" t="s">
        <v>86</v>
      </c>
      <c r="C18" s="11">
        <v>98</v>
      </c>
      <c r="D18" s="11">
        <v>16</v>
      </c>
      <c r="E18" s="11">
        <v>114</v>
      </c>
      <c r="F18" s="45">
        <v>0.10629067245119306</v>
      </c>
      <c r="G18" s="45">
        <v>0.16494845360824742</v>
      </c>
      <c r="H18" s="45">
        <v>0.11187438665358194</v>
      </c>
      <c r="J18" s="41"/>
      <c r="K18" s="11"/>
      <c r="L18" s="11"/>
      <c r="M18" s="11"/>
      <c r="N18" s="46"/>
      <c r="O18" s="46"/>
      <c r="P18" s="4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</row>
    <row r="19" spans="2:1022" x14ac:dyDescent="0.2">
      <c r="B19" s="14" t="s">
        <v>15</v>
      </c>
      <c r="C19" s="11">
        <v>453</v>
      </c>
      <c r="D19" s="11">
        <v>26</v>
      </c>
      <c r="E19" s="11">
        <v>479</v>
      </c>
      <c r="F19" s="45">
        <v>0.3547376664056382</v>
      </c>
      <c r="G19" s="45">
        <v>0.22222222222222221</v>
      </c>
      <c r="H19" s="45">
        <v>0.34361549497847921</v>
      </c>
      <c r="J19" s="41"/>
      <c r="K19" s="11"/>
      <c r="L19" s="11"/>
      <c r="M19" s="11"/>
      <c r="N19" s="46"/>
      <c r="O19" s="46"/>
      <c r="P19" s="4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</row>
    <row r="20" spans="2:1022" x14ac:dyDescent="0.2">
      <c r="B20" s="14" t="s">
        <v>16</v>
      </c>
      <c r="C20" s="9">
        <v>777</v>
      </c>
      <c r="D20" s="9">
        <v>43</v>
      </c>
      <c r="E20" s="9">
        <v>820</v>
      </c>
      <c r="F20" s="45">
        <v>0.24457034938621341</v>
      </c>
      <c r="G20" s="45">
        <v>0.22513089005235601</v>
      </c>
      <c r="H20" s="45">
        <v>0.24346793349168647</v>
      </c>
      <c r="J20" s="41"/>
      <c r="K20" s="11"/>
      <c r="L20" s="11"/>
      <c r="M20" s="11"/>
      <c r="N20" s="46"/>
      <c r="O20" s="46"/>
      <c r="P20" s="46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</row>
    <row r="21" spans="2:1022" x14ac:dyDescent="0.2">
      <c r="B21" s="14" t="s">
        <v>17</v>
      </c>
      <c r="C21" s="11">
        <v>64</v>
      </c>
      <c r="D21" s="11">
        <v>6</v>
      </c>
      <c r="E21" s="11">
        <v>70</v>
      </c>
      <c r="F21" s="45">
        <v>0.15880893300248139</v>
      </c>
      <c r="G21" s="45">
        <v>0.17142857142857143</v>
      </c>
      <c r="H21" s="45">
        <v>0.15981735159817351</v>
      </c>
      <c r="J21" s="41"/>
      <c r="K21" s="11"/>
      <c r="L21" s="11"/>
      <c r="M21" s="11"/>
      <c r="N21" s="46"/>
      <c r="O21" s="46"/>
      <c r="P21" s="46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</row>
    <row r="22" spans="2:1022" x14ac:dyDescent="0.2">
      <c r="B22" s="14" t="s">
        <v>18</v>
      </c>
      <c r="C22" s="11">
        <v>1373</v>
      </c>
      <c r="D22" s="11">
        <v>52</v>
      </c>
      <c r="E22" s="11">
        <v>1425</v>
      </c>
      <c r="F22" s="45">
        <v>0.3792817679558011</v>
      </c>
      <c r="G22" s="45">
        <v>0.19622641509433963</v>
      </c>
      <c r="H22" s="45">
        <v>0.36679536679536678</v>
      </c>
      <c r="J22" s="41"/>
      <c r="K22" s="11"/>
      <c r="L22" s="11"/>
      <c r="M22" s="11"/>
      <c r="N22" s="46"/>
      <c r="O22" s="46"/>
      <c r="P22" s="46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</row>
    <row r="23" spans="2:1022" x14ac:dyDescent="0.2">
      <c r="B23" s="14" t="s">
        <v>19</v>
      </c>
      <c r="C23" s="11">
        <v>431</v>
      </c>
      <c r="D23" s="11">
        <v>6</v>
      </c>
      <c r="E23" s="11">
        <v>437</v>
      </c>
      <c r="F23" s="45">
        <v>0.25700655933214073</v>
      </c>
      <c r="G23" s="45">
        <v>0.15384615384615385</v>
      </c>
      <c r="H23" s="45">
        <v>0.25466200466200467</v>
      </c>
      <c r="J23" s="41"/>
      <c r="K23" s="11"/>
      <c r="L23" s="11"/>
      <c r="M23" s="11"/>
      <c r="N23" s="46"/>
      <c r="O23" s="46"/>
      <c r="P23" s="46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</row>
    <row r="24" spans="2:1022" x14ac:dyDescent="0.2">
      <c r="B24" s="14" t="s">
        <v>20</v>
      </c>
      <c r="C24" s="11">
        <v>3597</v>
      </c>
      <c r="D24" s="11">
        <v>167</v>
      </c>
      <c r="E24" s="11">
        <v>3764</v>
      </c>
      <c r="F24" s="45">
        <v>0.49709784411276947</v>
      </c>
      <c r="G24" s="45">
        <v>0.35084033613445376</v>
      </c>
      <c r="H24" s="45">
        <v>0.48807053941908712</v>
      </c>
      <c r="J24" s="41"/>
      <c r="K24" s="11"/>
      <c r="L24" s="11"/>
      <c r="M24" s="11"/>
      <c r="N24" s="46"/>
      <c r="O24" s="46"/>
      <c r="P24" s="46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</row>
    <row r="25" spans="2:1022" x14ac:dyDescent="0.2">
      <c r="B25" s="14" t="s">
        <v>21</v>
      </c>
      <c r="C25" s="11">
        <v>1549</v>
      </c>
      <c r="D25" s="11">
        <v>121</v>
      </c>
      <c r="E25" s="11">
        <v>1670</v>
      </c>
      <c r="F25" s="45">
        <v>0.26925082565617936</v>
      </c>
      <c r="G25" s="45">
        <v>0.20648464163822525</v>
      </c>
      <c r="H25" s="45">
        <v>0.26344849345322607</v>
      </c>
      <c r="J25" s="41"/>
      <c r="K25" s="11"/>
      <c r="L25" s="11"/>
      <c r="M25" s="11"/>
      <c r="N25" s="46"/>
      <c r="O25" s="46"/>
      <c r="P25" s="46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</row>
    <row r="26" spans="2:1022" x14ac:dyDescent="0.2">
      <c r="B26" s="14" t="s">
        <v>22</v>
      </c>
      <c r="C26" s="11">
        <v>113</v>
      </c>
      <c r="D26" s="11">
        <v>11</v>
      </c>
      <c r="E26" s="11">
        <v>124</v>
      </c>
      <c r="F26" s="45">
        <v>0.12137486573576799</v>
      </c>
      <c r="G26" s="45">
        <v>0.16176470588235295</v>
      </c>
      <c r="H26" s="45">
        <v>0.12412412412412413</v>
      </c>
      <c r="J26" s="41"/>
      <c r="K26" s="11"/>
      <c r="L26" s="11"/>
      <c r="M26" s="11"/>
      <c r="N26" s="46"/>
      <c r="O26" s="46"/>
      <c r="P26" s="46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</row>
    <row r="27" spans="2:1022" x14ac:dyDescent="0.2">
      <c r="B27" s="14" t="s">
        <v>23</v>
      </c>
      <c r="C27" s="11">
        <v>502</v>
      </c>
      <c r="D27" s="11">
        <v>31</v>
      </c>
      <c r="E27" s="11">
        <v>533</v>
      </c>
      <c r="F27" s="45">
        <v>0.1856508875739645</v>
      </c>
      <c r="G27" s="45">
        <v>0.13839285714285715</v>
      </c>
      <c r="H27" s="45">
        <v>0.18203551912568305</v>
      </c>
      <c r="J27" s="41"/>
      <c r="K27" s="11"/>
      <c r="L27" s="11"/>
      <c r="M27" s="11"/>
      <c r="N27" s="46"/>
      <c r="O27" s="46"/>
      <c r="P27" s="46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</row>
    <row r="28" spans="2:1022" x14ac:dyDescent="0.2">
      <c r="B28" s="14" t="s">
        <v>87</v>
      </c>
      <c r="C28" s="11">
        <v>2532</v>
      </c>
      <c r="D28" s="11">
        <v>327</v>
      </c>
      <c r="E28" s="11">
        <v>2859</v>
      </c>
      <c r="F28" s="45">
        <v>0.4031847133757962</v>
      </c>
      <c r="G28" s="45">
        <v>0.47667638483965014</v>
      </c>
      <c r="H28" s="45">
        <v>0.41042204995693365</v>
      </c>
      <c r="I28" s="21"/>
      <c r="J28" s="41"/>
      <c r="K28" s="11"/>
      <c r="L28" s="11"/>
      <c r="M28" s="11"/>
      <c r="N28" s="46"/>
      <c r="O28" s="46"/>
      <c r="P28" s="46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</row>
    <row r="29" spans="2:1022" x14ac:dyDescent="0.2">
      <c r="B29" s="14" t="s">
        <v>25</v>
      </c>
      <c r="C29" s="11">
        <v>453</v>
      </c>
      <c r="D29" s="11">
        <v>27</v>
      </c>
      <c r="E29" s="11">
        <v>480</v>
      </c>
      <c r="F29" s="45">
        <v>0.29339378238341968</v>
      </c>
      <c r="G29" s="45">
        <v>0.26732673267326734</v>
      </c>
      <c r="H29" s="45">
        <v>0.2917933130699088</v>
      </c>
      <c r="J29" s="41"/>
      <c r="K29" s="11"/>
      <c r="L29" s="11"/>
      <c r="M29" s="11"/>
      <c r="N29" s="46"/>
      <c r="O29" s="46"/>
      <c r="P29" s="46"/>
    </row>
    <row r="30" spans="2:1022" x14ac:dyDescent="0.2">
      <c r="B30" s="14" t="s">
        <v>26</v>
      </c>
      <c r="C30" s="11">
        <v>95</v>
      </c>
      <c r="D30" s="11">
        <v>6</v>
      </c>
      <c r="E30" s="11">
        <v>101</v>
      </c>
      <c r="F30" s="45">
        <v>0.28273809523809523</v>
      </c>
      <c r="G30" s="45">
        <v>0.17142857142857143</v>
      </c>
      <c r="H30" s="45">
        <v>0.27223719676549868</v>
      </c>
      <c r="J30" s="41"/>
      <c r="K30" s="11"/>
      <c r="L30" s="11"/>
      <c r="M30" s="11"/>
      <c r="N30" s="46"/>
      <c r="O30" s="46"/>
      <c r="P30" s="46"/>
    </row>
    <row r="31" spans="2:1022" x14ac:dyDescent="0.2">
      <c r="B31" s="14" t="s">
        <v>27</v>
      </c>
      <c r="C31" s="11">
        <v>462</v>
      </c>
      <c r="D31" s="11">
        <v>26</v>
      </c>
      <c r="E31" s="11">
        <v>488</v>
      </c>
      <c r="F31" s="45">
        <v>0.31928127159640635</v>
      </c>
      <c r="G31" s="45">
        <v>0.20967741935483872</v>
      </c>
      <c r="H31" s="45">
        <v>0.31063017186505409</v>
      </c>
      <c r="J31" s="41"/>
      <c r="K31" s="11"/>
      <c r="L31" s="11"/>
      <c r="M31" s="11"/>
      <c r="N31" s="46"/>
      <c r="O31" s="46"/>
      <c r="P31" s="46"/>
    </row>
    <row r="32" spans="2:1022" x14ac:dyDescent="0.2">
      <c r="B32" s="14" t="s">
        <v>28</v>
      </c>
      <c r="C32" s="11">
        <v>62</v>
      </c>
      <c r="D32" s="11">
        <v>2</v>
      </c>
      <c r="E32" s="11">
        <v>64</v>
      </c>
      <c r="F32" s="45">
        <v>0.25101214574898784</v>
      </c>
      <c r="G32" s="45">
        <v>8.3333333333333329E-2</v>
      </c>
      <c r="H32" s="45">
        <v>0.23616236162361623</v>
      </c>
      <c r="J32" s="41"/>
      <c r="K32" s="11"/>
      <c r="L32" s="11"/>
      <c r="M32" s="11"/>
      <c r="N32" s="46"/>
      <c r="O32" s="46"/>
      <c r="P32" s="46"/>
    </row>
    <row r="33" spans="2:16" x14ac:dyDescent="0.2">
      <c r="B33" s="14" t="s">
        <v>29</v>
      </c>
      <c r="C33" s="11">
        <v>55</v>
      </c>
      <c r="D33" s="11">
        <v>3</v>
      </c>
      <c r="E33" s="11">
        <v>58</v>
      </c>
      <c r="F33" s="45">
        <v>0.20754716981132076</v>
      </c>
      <c r="G33" s="45">
        <v>0.27272727272727271</v>
      </c>
      <c r="H33" s="45">
        <v>0.21014492753623187</v>
      </c>
      <c r="J33" s="41"/>
      <c r="K33" s="11"/>
      <c r="L33" s="11"/>
      <c r="M33" s="11"/>
      <c r="N33" s="46"/>
      <c r="O33" s="46"/>
      <c r="P33" s="46"/>
    </row>
    <row r="34" spans="2:16" x14ac:dyDescent="0.2">
      <c r="B34" s="14" t="s">
        <v>30</v>
      </c>
      <c r="C34" s="11">
        <v>68</v>
      </c>
      <c r="D34" s="11">
        <v>2</v>
      </c>
      <c r="E34" s="11">
        <v>70</v>
      </c>
      <c r="F34" s="45">
        <v>0.35602094240837695</v>
      </c>
      <c r="G34" s="45">
        <v>0.2857142857142857</v>
      </c>
      <c r="H34" s="45">
        <v>0.35353535353535354</v>
      </c>
      <c r="J34" s="41"/>
      <c r="K34" s="11"/>
      <c r="L34" s="11"/>
      <c r="M34" s="11"/>
      <c r="N34" s="46"/>
      <c r="O34" s="46"/>
      <c r="P34" s="46"/>
    </row>
    <row r="35" spans="2:16" ht="16.5" customHeight="1" x14ac:dyDescent="0.2">
      <c r="B35" s="31" t="s">
        <v>31</v>
      </c>
      <c r="C35" s="32">
        <f>SUM(C16:C34)</f>
        <v>15736</v>
      </c>
      <c r="D35" s="32">
        <f t="shared" ref="D35:E35" si="0">SUM(D16:D34)</f>
        <v>1022</v>
      </c>
      <c r="E35" s="32">
        <f t="shared" si="0"/>
        <v>16758</v>
      </c>
      <c r="F35" s="36">
        <v>0.30390112012359982</v>
      </c>
      <c r="G35" s="36">
        <v>0.25736590279526567</v>
      </c>
      <c r="H35" s="36">
        <v>0.30058653656436657</v>
      </c>
      <c r="J35" s="11"/>
      <c r="K35" s="11"/>
      <c r="L35" s="11"/>
      <c r="M35" s="11"/>
      <c r="N35" s="11"/>
      <c r="O35" s="46"/>
      <c r="P35" s="46"/>
    </row>
    <row r="36" spans="2:16" x14ac:dyDescent="0.2">
      <c r="K36"/>
      <c r="L36"/>
      <c r="M36"/>
      <c r="N36"/>
      <c r="O36"/>
    </row>
    <row r="37" spans="2:16" x14ac:dyDescent="0.2">
      <c r="B37" s="22"/>
      <c r="C37" s="23"/>
      <c r="D37" s="23"/>
      <c r="E37" s="23"/>
      <c r="K37"/>
      <c r="L37"/>
      <c r="M37"/>
      <c r="N37"/>
      <c r="O37"/>
    </row>
    <row r="38" spans="2:16" x14ac:dyDescent="0.2">
      <c r="K38"/>
      <c r="L38"/>
      <c r="M38"/>
      <c r="N38"/>
      <c r="O38"/>
    </row>
    <row r="39" spans="2:16" x14ac:dyDescent="0.2">
      <c r="K39"/>
      <c r="L39"/>
      <c r="M39"/>
      <c r="N39"/>
      <c r="O39"/>
    </row>
  </sheetData>
  <mergeCells count="3">
    <mergeCell ref="B14:B15"/>
    <mergeCell ref="C14:E14"/>
    <mergeCell ref="F14:H1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MJ18"/>
  <sheetViews>
    <sheetView workbookViewId="0"/>
  </sheetViews>
  <sheetFormatPr baseColWidth="10" defaultColWidth="10.625" defaultRowHeight="14.25" x14ac:dyDescent="0.2"/>
  <cols>
    <col min="1" max="1" width="9.875" style="9" customWidth="1"/>
    <col min="2" max="2" width="11.875" style="9" customWidth="1"/>
    <col min="3" max="1024" width="9.875" style="9" customWidth="1"/>
    <col min="1025" max="16384" width="10.625" style="12"/>
  </cols>
  <sheetData>
    <row r="6" spans="2:7" s="12" customFormat="1" x14ac:dyDescent="0.2">
      <c r="B6" s="9"/>
      <c r="C6" s="9"/>
      <c r="E6" s="9"/>
      <c r="F6" s="9"/>
      <c r="G6" s="9"/>
    </row>
    <row r="11" spans="2:7" s="12" customFormat="1" ht="15" x14ac:dyDescent="0.2">
      <c r="B11" s="13"/>
      <c r="C11" s="9"/>
      <c r="D11" s="9"/>
      <c r="E11" s="9"/>
      <c r="F11" s="9"/>
      <c r="G11" s="9"/>
    </row>
    <row r="13" spans="2:7" s="12" customFormat="1" ht="15" x14ac:dyDescent="0.2">
      <c r="B13" s="48" t="s">
        <v>82</v>
      </c>
      <c r="C13" s="48"/>
      <c r="D13" s="48"/>
      <c r="E13" s="48"/>
      <c r="F13" s="48"/>
      <c r="G13" s="48"/>
    </row>
    <row r="15" spans="2:7" s="12" customFormat="1" ht="15" x14ac:dyDescent="0.2">
      <c r="B15" s="48" t="s">
        <v>83</v>
      </c>
      <c r="C15" s="48"/>
      <c r="D15" s="48"/>
      <c r="E15" s="48"/>
      <c r="F15" s="48"/>
      <c r="G15" s="48"/>
    </row>
    <row r="17" spans="2:9" s="12" customFormat="1" ht="15" x14ac:dyDescent="0.2">
      <c r="B17" s="48" t="s">
        <v>7</v>
      </c>
      <c r="C17" s="48"/>
      <c r="D17" s="48"/>
      <c r="E17" s="48"/>
      <c r="F17" s="48"/>
      <c r="G17" s="9"/>
      <c r="H17" s="9"/>
      <c r="I17" s="9"/>
    </row>
    <row r="18" spans="2:9" s="12" customFormat="1" x14ac:dyDescent="0.2">
      <c r="B18" s="9"/>
      <c r="C18" s="9"/>
      <c r="D18" s="9"/>
      <c r="E18" s="9"/>
      <c r="F18" s="9"/>
      <c r="G18" s="9"/>
      <c r="H18" s="9"/>
    </row>
  </sheetData>
  <mergeCells count="3">
    <mergeCell ref="B13:G13"/>
    <mergeCell ref="B15:G15"/>
    <mergeCell ref="B17:F17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2:AMK34"/>
  <sheetViews>
    <sheetView zoomScaleNormal="100" workbookViewId="0"/>
  </sheetViews>
  <sheetFormatPr baseColWidth="10" defaultColWidth="10.625" defaultRowHeight="14.25" x14ac:dyDescent="0.2"/>
  <cols>
    <col min="2" max="2" width="32.5" style="9" customWidth="1"/>
    <col min="3" max="3" width="11.875" style="9" customWidth="1"/>
    <col min="4" max="4" width="10.625" style="9" customWidth="1"/>
    <col min="5" max="5" width="12.375" style="9" customWidth="1"/>
    <col min="6" max="6" width="11.125" style="9" customWidth="1"/>
    <col min="7" max="7" width="10.625" style="9" customWidth="1"/>
    <col min="8" max="8" width="12.625" style="9" customWidth="1"/>
    <col min="9" max="1025" width="10.625" style="9" customWidth="1"/>
  </cols>
  <sheetData>
    <row r="12" spans="2:1025" ht="15" x14ac:dyDescent="0.2">
      <c r="B12" s="1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2:1025" ht="24" customHeight="1" thickBot="1" x14ac:dyDescent="0.25">
      <c r="B13" s="51" t="s">
        <v>8</v>
      </c>
      <c r="C13" s="52" t="s">
        <v>9</v>
      </c>
      <c r="D13" s="53" t="s">
        <v>10</v>
      </c>
      <c r="E13" s="54" t="s">
        <v>11</v>
      </c>
      <c r="F13" s="49" t="s">
        <v>71</v>
      </c>
      <c r="G13" s="50"/>
    </row>
    <row r="14" spans="2:1025" ht="21.75" customHeight="1" x14ac:dyDescent="0.25">
      <c r="B14" s="51"/>
      <c r="C14" s="52"/>
      <c r="D14" s="53"/>
      <c r="E14" s="54"/>
      <c r="F14" s="27" t="s">
        <v>72</v>
      </c>
      <c r="G14" s="28" t="s">
        <v>73</v>
      </c>
      <c r="H14" s="24"/>
      <c r="I14" s="8"/>
      <c r="J14" s="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2:1025" ht="15" x14ac:dyDescent="0.25">
      <c r="B15" s="14" t="s">
        <v>12</v>
      </c>
      <c r="C15" s="11">
        <v>11995</v>
      </c>
      <c r="D15" s="11">
        <v>789</v>
      </c>
      <c r="E15" s="11">
        <v>12784</v>
      </c>
      <c r="F15" s="44">
        <f t="shared" ref="F15:F33" si="0">(C15/$E15)</f>
        <v>0.93828222778473092</v>
      </c>
      <c r="G15" s="44">
        <f t="shared" ref="G15:G33" si="1">(D15/$E15)</f>
        <v>6.1717772215269084E-2</v>
      </c>
      <c r="H15" s="8"/>
      <c r="I15" s="8"/>
      <c r="J15" s="8"/>
      <c r="K15" s="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2:1025" ht="15" x14ac:dyDescent="0.25">
      <c r="B16" s="14" t="s">
        <v>13</v>
      </c>
      <c r="C16" s="11">
        <v>1775</v>
      </c>
      <c r="D16" s="11">
        <v>96</v>
      </c>
      <c r="E16" s="11">
        <v>1871</v>
      </c>
      <c r="F16" s="44">
        <f t="shared" si="0"/>
        <v>0.948690539818279</v>
      </c>
      <c r="G16" s="44">
        <f t="shared" si="1"/>
        <v>5.1309460181721007E-2</v>
      </c>
      <c r="H16" s="8"/>
      <c r="I16" s="8"/>
      <c r="J16" s="8"/>
      <c r="K16" s="8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2:11" customFormat="1" ht="15" x14ac:dyDescent="0.25">
      <c r="B17" s="14" t="s">
        <v>14</v>
      </c>
      <c r="C17" s="11">
        <v>922</v>
      </c>
      <c r="D17" s="11">
        <v>97</v>
      </c>
      <c r="E17" s="11">
        <v>1019</v>
      </c>
      <c r="F17" s="44">
        <f t="shared" si="0"/>
        <v>0.90480863591756622</v>
      </c>
      <c r="G17" s="44">
        <f t="shared" si="1"/>
        <v>9.5191364082433755E-2</v>
      </c>
      <c r="H17" s="8"/>
      <c r="I17" s="8"/>
      <c r="J17" s="8"/>
      <c r="K17" s="8"/>
    </row>
    <row r="18" spans="2:11" customFormat="1" ht="15" x14ac:dyDescent="0.25">
      <c r="B18" s="14" t="s">
        <v>15</v>
      </c>
      <c r="C18" s="11">
        <v>1277</v>
      </c>
      <c r="D18" s="11">
        <v>117</v>
      </c>
      <c r="E18" s="11">
        <v>1394</v>
      </c>
      <c r="F18" s="44">
        <f t="shared" si="0"/>
        <v>0.9160688665710186</v>
      </c>
      <c r="G18" s="44">
        <f t="shared" si="1"/>
        <v>8.3931133428981355E-2</v>
      </c>
      <c r="H18" s="8"/>
      <c r="I18" s="8"/>
      <c r="J18" s="8"/>
      <c r="K18" s="8"/>
    </row>
    <row r="19" spans="2:11" customFormat="1" ht="15" x14ac:dyDescent="0.25">
      <c r="B19" s="14" t="s">
        <v>16</v>
      </c>
      <c r="C19" s="11">
        <v>3177</v>
      </c>
      <c r="D19" s="11">
        <v>191</v>
      </c>
      <c r="E19" s="11">
        <v>3368</v>
      </c>
      <c r="F19" s="44">
        <f t="shared" si="0"/>
        <v>0.94328978622327786</v>
      </c>
      <c r="G19" s="44">
        <f t="shared" si="1"/>
        <v>5.6710213776722092E-2</v>
      </c>
      <c r="H19" s="8"/>
      <c r="I19" s="8"/>
      <c r="J19" s="8"/>
      <c r="K19" s="8"/>
    </row>
    <row r="20" spans="2:11" customFormat="1" ht="15" x14ac:dyDescent="0.25">
      <c r="B20" s="14" t="s">
        <v>17</v>
      </c>
      <c r="C20" s="11">
        <v>403</v>
      </c>
      <c r="D20" s="11">
        <v>35</v>
      </c>
      <c r="E20" s="11">
        <v>438</v>
      </c>
      <c r="F20" s="44">
        <f t="shared" si="0"/>
        <v>0.92009132420091322</v>
      </c>
      <c r="G20" s="44">
        <f t="shared" si="1"/>
        <v>7.9908675799086754E-2</v>
      </c>
      <c r="H20" s="8"/>
      <c r="I20" s="8"/>
      <c r="J20" s="8"/>
      <c r="K20" s="8"/>
    </row>
    <row r="21" spans="2:11" customFormat="1" ht="15" x14ac:dyDescent="0.25">
      <c r="B21" s="14" t="s">
        <v>18</v>
      </c>
      <c r="C21" s="11">
        <v>3620</v>
      </c>
      <c r="D21" s="11">
        <v>265</v>
      </c>
      <c r="E21" s="11">
        <v>3885</v>
      </c>
      <c r="F21" s="44">
        <f t="shared" si="0"/>
        <v>0.93178893178893174</v>
      </c>
      <c r="G21" s="44">
        <f t="shared" si="1"/>
        <v>6.8211068211068204E-2</v>
      </c>
      <c r="H21" s="8"/>
      <c r="I21" s="8"/>
      <c r="J21" s="8"/>
      <c r="K21" s="8"/>
    </row>
    <row r="22" spans="2:11" customFormat="1" ht="15" x14ac:dyDescent="0.25">
      <c r="B22" s="14" t="s">
        <v>19</v>
      </c>
      <c r="C22" s="11">
        <v>1677</v>
      </c>
      <c r="D22" s="11">
        <v>39</v>
      </c>
      <c r="E22" s="11">
        <v>1716</v>
      </c>
      <c r="F22" s="44">
        <f t="shared" si="0"/>
        <v>0.97727272727272729</v>
      </c>
      <c r="G22" s="44">
        <f t="shared" si="1"/>
        <v>2.2727272727272728E-2</v>
      </c>
      <c r="H22" s="8"/>
      <c r="I22" s="8"/>
      <c r="J22" s="8"/>
      <c r="K22" s="8"/>
    </row>
    <row r="23" spans="2:11" customFormat="1" ht="15" x14ac:dyDescent="0.25">
      <c r="B23" s="14" t="s">
        <v>20</v>
      </c>
      <c r="C23" s="11">
        <v>7236</v>
      </c>
      <c r="D23" s="11">
        <v>476</v>
      </c>
      <c r="E23" s="11">
        <v>7712</v>
      </c>
      <c r="F23" s="44">
        <f t="shared" si="0"/>
        <v>0.93827800829875518</v>
      </c>
      <c r="G23" s="44">
        <f t="shared" si="1"/>
        <v>6.1721991701244816E-2</v>
      </c>
      <c r="H23" s="8"/>
      <c r="I23" s="8"/>
      <c r="J23" s="8"/>
      <c r="K23" s="8"/>
    </row>
    <row r="24" spans="2:11" customFormat="1" ht="15" x14ac:dyDescent="0.25">
      <c r="B24" s="14" t="s">
        <v>21</v>
      </c>
      <c r="C24" s="11">
        <v>5753</v>
      </c>
      <c r="D24" s="11">
        <v>586</v>
      </c>
      <c r="E24" s="11">
        <v>6339</v>
      </c>
      <c r="F24" s="44">
        <f t="shared" si="0"/>
        <v>0.90755639690802969</v>
      </c>
      <c r="G24" s="44">
        <f t="shared" si="1"/>
        <v>9.2443603091970347E-2</v>
      </c>
      <c r="H24" s="8"/>
      <c r="I24" s="8"/>
      <c r="J24" s="8"/>
      <c r="K24" s="8"/>
    </row>
    <row r="25" spans="2:11" customFormat="1" ht="15" x14ac:dyDescent="0.25">
      <c r="B25" s="14" t="s">
        <v>22</v>
      </c>
      <c r="C25" s="11">
        <v>931</v>
      </c>
      <c r="D25" s="11">
        <v>68</v>
      </c>
      <c r="E25" s="11">
        <v>999</v>
      </c>
      <c r="F25" s="44">
        <f t="shared" si="0"/>
        <v>0.93193193193193191</v>
      </c>
      <c r="G25" s="44">
        <f t="shared" si="1"/>
        <v>6.8068068068068074E-2</v>
      </c>
      <c r="H25" s="8"/>
      <c r="I25" s="8"/>
      <c r="J25" s="8"/>
      <c r="K25" s="8"/>
    </row>
    <row r="26" spans="2:11" customFormat="1" ht="15" x14ac:dyDescent="0.25">
      <c r="B26" s="14" t="s">
        <v>23</v>
      </c>
      <c r="C26" s="11">
        <v>2704</v>
      </c>
      <c r="D26" s="11">
        <v>224</v>
      </c>
      <c r="E26" s="11">
        <v>2928</v>
      </c>
      <c r="F26" s="44">
        <f t="shared" si="0"/>
        <v>0.92349726775956287</v>
      </c>
      <c r="G26" s="44">
        <f t="shared" si="1"/>
        <v>7.650273224043716E-2</v>
      </c>
      <c r="H26" s="8"/>
      <c r="I26" s="8"/>
      <c r="J26" s="8"/>
      <c r="K26" s="8"/>
    </row>
    <row r="27" spans="2:11" customFormat="1" ht="15" x14ac:dyDescent="0.25">
      <c r="B27" s="14" t="s">
        <v>24</v>
      </c>
      <c r="C27" s="11">
        <v>6280</v>
      </c>
      <c r="D27" s="11">
        <v>686</v>
      </c>
      <c r="E27" s="11">
        <v>6966</v>
      </c>
      <c r="F27" s="44">
        <f t="shared" si="0"/>
        <v>0.90152167671547512</v>
      </c>
      <c r="G27" s="44">
        <f t="shared" si="1"/>
        <v>9.8478323284524841E-2</v>
      </c>
      <c r="H27" s="8"/>
      <c r="I27" s="8"/>
      <c r="J27" s="8"/>
      <c r="K27" s="8"/>
    </row>
    <row r="28" spans="2:11" customFormat="1" ht="15" x14ac:dyDescent="0.25">
      <c r="B28" s="14" t="s">
        <v>25</v>
      </c>
      <c r="C28" s="11">
        <v>1544</v>
      </c>
      <c r="D28" s="11">
        <v>101</v>
      </c>
      <c r="E28" s="11">
        <v>1645</v>
      </c>
      <c r="F28" s="44">
        <f t="shared" si="0"/>
        <v>0.93860182370820666</v>
      </c>
      <c r="G28" s="44">
        <f t="shared" si="1"/>
        <v>6.139817629179331E-2</v>
      </c>
      <c r="H28" s="8"/>
      <c r="I28" s="8"/>
      <c r="J28" s="8"/>
      <c r="K28" s="8"/>
    </row>
    <row r="29" spans="2:11" customFormat="1" ht="15" x14ac:dyDescent="0.25">
      <c r="B29" s="14" t="s">
        <v>26</v>
      </c>
      <c r="C29" s="11">
        <v>336</v>
      </c>
      <c r="D29" s="11">
        <v>35</v>
      </c>
      <c r="E29" s="11">
        <v>371</v>
      </c>
      <c r="F29" s="44">
        <f t="shared" si="0"/>
        <v>0.90566037735849059</v>
      </c>
      <c r="G29" s="44">
        <f t="shared" si="1"/>
        <v>9.4339622641509441E-2</v>
      </c>
      <c r="H29" s="8"/>
      <c r="I29" s="8"/>
      <c r="J29" s="8"/>
      <c r="K29" s="8"/>
    </row>
    <row r="30" spans="2:11" customFormat="1" ht="15" x14ac:dyDescent="0.25">
      <c r="B30" s="14" t="s">
        <v>27</v>
      </c>
      <c r="C30" s="11">
        <v>1447</v>
      </c>
      <c r="D30" s="11">
        <v>124</v>
      </c>
      <c r="E30" s="11">
        <v>1571</v>
      </c>
      <c r="F30" s="44">
        <f t="shared" si="0"/>
        <v>0.92106938255887971</v>
      </c>
      <c r="G30" s="44">
        <f t="shared" si="1"/>
        <v>7.8930617441120302E-2</v>
      </c>
      <c r="H30" s="8"/>
      <c r="I30" s="8"/>
      <c r="J30" s="8"/>
      <c r="K30" s="8"/>
    </row>
    <row r="31" spans="2:11" customFormat="1" ht="15" x14ac:dyDescent="0.25">
      <c r="B31" s="14" t="s">
        <v>28</v>
      </c>
      <c r="C31" s="11">
        <v>247</v>
      </c>
      <c r="D31" s="11">
        <v>24</v>
      </c>
      <c r="E31" s="11">
        <v>271</v>
      </c>
      <c r="F31" s="44">
        <f t="shared" si="0"/>
        <v>0.91143911439114389</v>
      </c>
      <c r="G31" s="44">
        <f t="shared" si="1"/>
        <v>8.8560885608856083E-2</v>
      </c>
      <c r="H31" s="8"/>
      <c r="I31" s="8"/>
      <c r="J31" s="8"/>
      <c r="K31" s="8"/>
    </row>
    <row r="32" spans="2:11" customFormat="1" ht="15" x14ac:dyDescent="0.25">
      <c r="B32" s="14" t="s">
        <v>29</v>
      </c>
      <c r="C32" s="11">
        <v>265</v>
      </c>
      <c r="D32" s="11">
        <v>11</v>
      </c>
      <c r="E32" s="11">
        <v>276</v>
      </c>
      <c r="F32" s="44">
        <f t="shared" si="0"/>
        <v>0.96014492753623193</v>
      </c>
      <c r="G32" s="44">
        <f t="shared" si="1"/>
        <v>3.9855072463768113E-2</v>
      </c>
      <c r="H32" s="8"/>
      <c r="I32" s="8"/>
      <c r="J32" s="8"/>
      <c r="K32" s="8"/>
    </row>
    <row r="33" spans="2:11" customFormat="1" ht="15" x14ac:dyDescent="0.25">
      <c r="B33" s="14" t="s">
        <v>30</v>
      </c>
      <c r="C33" s="11">
        <v>191</v>
      </c>
      <c r="D33" s="11">
        <v>7</v>
      </c>
      <c r="E33" s="11">
        <v>198</v>
      </c>
      <c r="F33" s="44">
        <f t="shared" si="0"/>
        <v>0.96464646464646464</v>
      </c>
      <c r="G33" s="44">
        <f t="shared" si="1"/>
        <v>3.5353535353535352E-2</v>
      </c>
      <c r="H33" s="8"/>
      <c r="I33" s="8"/>
      <c r="J33" s="8"/>
      <c r="K33" s="8"/>
    </row>
    <row r="34" spans="2:11" customFormat="1" ht="18.75" customHeight="1" x14ac:dyDescent="0.25">
      <c r="B34" s="15" t="s">
        <v>31</v>
      </c>
      <c r="C34" s="32">
        <f>SUM(C15:C33)</f>
        <v>51780</v>
      </c>
      <c r="D34" s="33">
        <f>SUM(D15:D33)</f>
        <v>3971</v>
      </c>
      <c r="E34" s="34">
        <f t="shared" ref="E34" si="2">SUM(C34:D34)</f>
        <v>55751</v>
      </c>
      <c r="F34" s="35">
        <f>(C34/$E34)</f>
        <v>0.92877257807034852</v>
      </c>
      <c r="G34" s="36">
        <f>(D34/$E34)</f>
        <v>7.122742192965148E-2</v>
      </c>
      <c r="H34" s="8"/>
      <c r="I34" s="8"/>
      <c r="J34" s="8"/>
      <c r="K34" s="8"/>
    </row>
  </sheetData>
  <mergeCells count="5">
    <mergeCell ref="F13:G13"/>
    <mergeCell ref="B13:B14"/>
    <mergeCell ref="C13:C14"/>
    <mergeCell ref="D13:D14"/>
    <mergeCell ref="E13:E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ignoredErrors>
    <ignoredError sqref="C34:D34 E34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AMJ19"/>
  <sheetViews>
    <sheetView workbookViewId="0"/>
  </sheetViews>
  <sheetFormatPr baseColWidth="10" defaultColWidth="10.625" defaultRowHeight="14.25" x14ac:dyDescent="0.2"/>
  <cols>
    <col min="2" max="2" width="29.125" style="9" customWidth="1"/>
    <col min="3" max="5" width="10.625" style="9" customWidth="1"/>
    <col min="6" max="6" width="12.375" style="9" customWidth="1"/>
    <col min="7" max="7" width="11.375" style="9" customWidth="1"/>
    <col min="8" max="1024" width="10.625" style="9" customWidth="1"/>
  </cols>
  <sheetData>
    <row r="12" spans="2:1024" ht="15" x14ac:dyDescent="0.2">
      <c r="B12" s="1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2:1024" ht="24" customHeight="1" thickBot="1" x14ac:dyDescent="0.25">
      <c r="B13" s="53" t="s">
        <v>74</v>
      </c>
      <c r="C13" s="54" t="s">
        <v>9</v>
      </c>
      <c r="D13" s="54" t="s">
        <v>10</v>
      </c>
      <c r="E13" s="52" t="s">
        <v>11</v>
      </c>
      <c r="F13" s="49" t="s">
        <v>71</v>
      </c>
      <c r="G13" s="50"/>
    </row>
    <row r="14" spans="2:1024" ht="24.75" customHeight="1" x14ac:dyDescent="0.25">
      <c r="B14" s="53"/>
      <c r="C14" s="54"/>
      <c r="D14" s="54"/>
      <c r="E14" s="52"/>
      <c r="F14" s="29" t="s">
        <v>9</v>
      </c>
      <c r="G14" s="30" t="s">
        <v>10</v>
      </c>
      <c r="H14" s="8"/>
      <c r="I14" s="8"/>
      <c r="J14" s="8"/>
      <c r="K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20.100000000000001" customHeight="1" x14ac:dyDescent="0.25">
      <c r="B15" s="14" t="s">
        <v>33</v>
      </c>
      <c r="C15" s="16">
        <v>8409</v>
      </c>
      <c r="D15" s="16">
        <v>616</v>
      </c>
      <c r="E15" s="16">
        <v>9025</v>
      </c>
      <c r="F15" s="45">
        <f t="shared" ref="F15:F18" si="0">(C15/$E15)</f>
        <v>0.93174515235457067</v>
      </c>
      <c r="G15" s="45">
        <f t="shared" ref="G15:G18" si="1">(D15/$E15)</f>
        <v>6.8254847645429356E-2</v>
      </c>
      <c r="H15" s="8"/>
      <c r="I15" s="8"/>
      <c r="J15" s="8"/>
      <c r="K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20.100000000000001" customHeight="1" x14ac:dyDescent="0.25">
      <c r="B16" s="14" t="s">
        <v>34</v>
      </c>
      <c r="C16" s="16">
        <v>42138</v>
      </c>
      <c r="D16" s="16">
        <v>3283</v>
      </c>
      <c r="E16" s="16">
        <v>45421</v>
      </c>
      <c r="F16" s="45">
        <f t="shared" si="0"/>
        <v>0.92772065784548996</v>
      </c>
      <c r="G16" s="45">
        <f t="shared" si="1"/>
        <v>7.2279342154510026E-2</v>
      </c>
      <c r="H16" s="8"/>
      <c r="I16" s="8"/>
      <c r="J16" s="8"/>
      <c r="K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20.100000000000001" customHeight="1" x14ac:dyDescent="0.25">
      <c r="B17" s="14" t="s">
        <v>35</v>
      </c>
      <c r="C17" s="16">
        <v>463</v>
      </c>
      <c r="D17" s="16">
        <v>45</v>
      </c>
      <c r="E17" s="16">
        <v>508</v>
      </c>
      <c r="F17" s="45">
        <f t="shared" si="0"/>
        <v>0.91141732283464572</v>
      </c>
      <c r="G17" s="45">
        <f t="shared" si="1"/>
        <v>8.8582677165354326E-2</v>
      </c>
      <c r="H17" s="8"/>
      <c r="I17" s="8"/>
      <c r="J17" s="8"/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20.100000000000001" customHeight="1" x14ac:dyDescent="0.25">
      <c r="B18" s="14" t="s">
        <v>36</v>
      </c>
      <c r="C18" s="16">
        <v>770</v>
      </c>
      <c r="D18" s="16">
        <v>27</v>
      </c>
      <c r="E18" s="16">
        <v>797</v>
      </c>
      <c r="F18" s="45">
        <f t="shared" si="0"/>
        <v>0.96612296110414053</v>
      </c>
      <c r="G18" s="45">
        <f t="shared" si="1"/>
        <v>3.3877038895859475E-2</v>
      </c>
      <c r="H18" s="8"/>
      <c r="I18" s="8"/>
      <c r="J18" s="8"/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31" t="s">
        <v>32</v>
      </c>
      <c r="C19" s="34">
        <v>51780</v>
      </c>
      <c r="D19" s="34">
        <v>3971</v>
      </c>
      <c r="E19" s="34">
        <v>55751</v>
      </c>
      <c r="F19" s="36">
        <f>(C19/$E19)</f>
        <v>0.92877257807034852</v>
      </c>
      <c r="G19" s="36">
        <f>(D19/$E19)</f>
        <v>7.122742192965148E-2</v>
      </c>
      <c r="H19" s="8"/>
      <c r="I19" s="8"/>
      <c r="J19" s="8"/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</sheetData>
  <mergeCells count="5">
    <mergeCell ref="F13:G13"/>
    <mergeCell ref="B13:B14"/>
    <mergeCell ref="C13:C14"/>
    <mergeCell ref="D13:D14"/>
    <mergeCell ref="E13:E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MJ22"/>
  <sheetViews>
    <sheetView workbookViewId="0"/>
  </sheetViews>
  <sheetFormatPr baseColWidth="10" defaultColWidth="10.625" defaultRowHeight="14.25" x14ac:dyDescent="0.2"/>
  <cols>
    <col min="2" max="2" width="19.5" style="9" customWidth="1"/>
    <col min="3" max="5" width="10.625" style="9" customWidth="1"/>
    <col min="6" max="6" width="12.5" style="9" customWidth="1"/>
    <col min="7" max="7" width="12.12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3" spans="2:1024" ht="25.5" customHeight="1" thickBot="1" x14ac:dyDescent="0.25">
      <c r="B13" s="53" t="s">
        <v>34</v>
      </c>
      <c r="C13" s="54" t="s">
        <v>9</v>
      </c>
      <c r="D13" s="54" t="s">
        <v>10</v>
      </c>
      <c r="E13" s="52" t="s">
        <v>11</v>
      </c>
      <c r="F13" s="49" t="s">
        <v>71</v>
      </c>
      <c r="G13" s="50"/>
    </row>
    <row r="14" spans="2:1024" ht="21" customHeight="1" thickBot="1" x14ac:dyDescent="0.3">
      <c r="B14" s="53"/>
      <c r="C14" s="54"/>
      <c r="D14" s="54"/>
      <c r="E14" s="52"/>
      <c r="F14" s="25" t="s">
        <v>9</v>
      </c>
      <c r="G14" s="26" t="s">
        <v>10</v>
      </c>
      <c r="I14" s="8"/>
      <c r="J14" s="8"/>
      <c r="K14" s="8"/>
      <c r="L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s="18" customFormat="1" ht="20.100000000000001" customHeight="1" x14ac:dyDescent="0.25">
      <c r="B15" s="14" t="s">
        <v>37</v>
      </c>
      <c r="C15" s="16">
        <v>501</v>
      </c>
      <c r="D15" s="16">
        <v>17</v>
      </c>
      <c r="E15" s="16">
        <v>518</v>
      </c>
      <c r="F15" s="45">
        <f t="shared" ref="F15:F18" si="0">(C15/$E15)</f>
        <v>0.96718146718146714</v>
      </c>
      <c r="G15" s="45">
        <f t="shared" ref="G15:G18" si="1">(D15/$E15)</f>
        <v>3.2818532818532815E-2</v>
      </c>
      <c r="H15" s="9"/>
      <c r="I15" s="8"/>
      <c r="J15" s="8"/>
      <c r="K15" s="8"/>
      <c r="L15" s="8"/>
    </row>
    <row r="16" spans="2:1024" s="18" customFormat="1" ht="20.100000000000001" customHeight="1" x14ac:dyDescent="0.25">
      <c r="B16" s="14" t="s">
        <v>38</v>
      </c>
      <c r="C16" s="16">
        <v>31315</v>
      </c>
      <c r="D16" s="16">
        <v>1956</v>
      </c>
      <c r="E16" s="16">
        <v>33271</v>
      </c>
      <c r="F16" s="45">
        <f t="shared" si="0"/>
        <v>0.94121006281746866</v>
      </c>
      <c r="G16" s="45">
        <f t="shared" si="1"/>
        <v>5.8789937182531331E-2</v>
      </c>
      <c r="H16" s="9"/>
      <c r="I16" s="8"/>
      <c r="J16" s="8"/>
      <c r="K16" s="8"/>
      <c r="L16" s="8"/>
    </row>
    <row r="17" spans="2:1024" s="18" customFormat="1" ht="20.100000000000001" customHeight="1" x14ac:dyDescent="0.25">
      <c r="B17" s="14" t="s">
        <v>39</v>
      </c>
      <c r="C17" s="16">
        <v>7927</v>
      </c>
      <c r="D17" s="16">
        <v>1093</v>
      </c>
      <c r="E17" s="16">
        <v>9020</v>
      </c>
      <c r="F17" s="45">
        <f t="shared" si="0"/>
        <v>0.87882483370288245</v>
      </c>
      <c r="G17" s="45">
        <f t="shared" si="1"/>
        <v>0.12117516629711751</v>
      </c>
      <c r="H17" s="9"/>
      <c r="I17" s="8"/>
      <c r="J17" s="8"/>
      <c r="K17" s="8"/>
      <c r="L17" s="8"/>
    </row>
    <row r="18" spans="2:1024" ht="20.100000000000001" customHeight="1" x14ac:dyDescent="0.25">
      <c r="B18" s="14" t="s">
        <v>40</v>
      </c>
      <c r="C18" s="16">
        <v>2536</v>
      </c>
      <c r="D18" s="16">
        <v>217</v>
      </c>
      <c r="E18" s="16">
        <v>2753</v>
      </c>
      <c r="F18" s="45">
        <f t="shared" si="0"/>
        <v>0.92117689792953139</v>
      </c>
      <c r="G18" s="45">
        <f t="shared" si="1"/>
        <v>7.8823102070468581E-2</v>
      </c>
      <c r="I18" s="8"/>
      <c r="J18" s="8"/>
      <c r="K18" s="8"/>
      <c r="L18" s="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31" t="s">
        <v>32</v>
      </c>
      <c r="C19" s="34">
        <v>42279</v>
      </c>
      <c r="D19" s="34">
        <v>3283</v>
      </c>
      <c r="E19" s="34">
        <v>45562</v>
      </c>
      <c r="F19" s="35">
        <f>(C19/$E19)</f>
        <v>0.92794433958123002</v>
      </c>
      <c r="G19" s="37">
        <f>(D19/$E19)</f>
        <v>7.2055660418770026E-2</v>
      </c>
      <c r="I19" s="8"/>
      <c r="J19" s="8"/>
      <c r="K19" s="8"/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2" spans="2:1024" x14ac:dyDescent="0.2">
      <c r="B22" s="9" t="s">
        <v>93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MJ28"/>
  <sheetViews>
    <sheetView workbookViewId="0"/>
  </sheetViews>
  <sheetFormatPr baseColWidth="10" defaultColWidth="10.625" defaultRowHeight="14.25" x14ac:dyDescent="0.2"/>
  <cols>
    <col min="2" max="2" width="26.375" style="9" customWidth="1"/>
    <col min="3" max="5" width="10.625" style="9" customWidth="1"/>
    <col min="6" max="7" width="12.12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3" spans="2:1024" ht="27.75" customHeight="1" thickBot="1" x14ac:dyDescent="0.25">
      <c r="B13" s="53" t="s">
        <v>41</v>
      </c>
      <c r="C13" s="54" t="s">
        <v>9</v>
      </c>
      <c r="D13" s="54" t="s">
        <v>10</v>
      </c>
      <c r="E13" s="52" t="s">
        <v>11</v>
      </c>
      <c r="F13" s="49" t="s">
        <v>71</v>
      </c>
      <c r="G13" s="50"/>
    </row>
    <row r="14" spans="2:1024" ht="19.5" customHeight="1" x14ac:dyDescent="0.25">
      <c r="B14" s="53"/>
      <c r="C14" s="54"/>
      <c r="D14" s="54"/>
      <c r="E14" s="52"/>
      <c r="F14" s="29" t="s">
        <v>9</v>
      </c>
      <c r="G14" s="30" t="s">
        <v>10</v>
      </c>
      <c r="I14" s="8"/>
      <c r="J14" s="8"/>
      <c r="K14" s="8"/>
      <c r="L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20.100000000000001" customHeight="1" x14ac:dyDescent="0.25">
      <c r="B15" s="14" t="s">
        <v>42</v>
      </c>
      <c r="C15" s="16">
        <v>357</v>
      </c>
      <c r="D15" s="16">
        <v>12</v>
      </c>
      <c r="E15" s="16">
        <v>369</v>
      </c>
      <c r="F15" s="45">
        <f t="shared" ref="F15:F22" si="0">(C15/$E15)</f>
        <v>0.96747967479674801</v>
      </c>
      <c r="G15" s="45">
        <f t="shared" ref="G15:G22" si="1">(D15/$E15)</f>
        <v>3.2520325203252036E-2</v>
      </c>
      <c r="I15" s="8"/>
      <c r="J15" s="8"/>
      <c r="K15" s="8"/>
      <c r="L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20.100000000000001" customHeight="1" x14ac:dyDescent="0.25">
      <c r="B16" s="14" t="s">
        <v>43</v>
      </c>
      <c r="C16" s="16">
        <v>2931</v>
      </c>
      <c r="D16" s="16">
        <v>138</v>
      </c>
      <c r="E16" s="16">
        <v>3069</v>
      </c>
      <c r="F16" s="45">
        <f t="shared" si="0"/>
        <v>0.95503421309872927</v>
      </c>
      <c r="G16" s="45">
        <f t="shared" si="1"/>
        <v>4.4965786901270774E-2</v>
      </c>
      <c r="I16" s="8"/>
      <c r="J16" s="8"/>
      <c r="K16" s="8"/>
      <c r="L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20.100000000000001" customHeight="1" x14ac:dyDescent="0.25">
      <c r="B17" s="14" t="s">
        <v>44</v>
      </c>
      <c r="C17" s="16">
        <v>5079</v>
      </c>
      <c r="D17" s="16">
        <v>327</v>
      </c>
      <c r="E17" s="16">
        <v>5406</v>
      </c>
      <c r="F17" s="45">
        <f t="shared" si="0"/>
        <v>0.93951165371809098</v>
      </c>
      <c r="G17" s="45">
        <f t="shared" si="1"/>
        <v>6.0488346281908988E-2</v>
      </c>
      <c r="I17" s="8"/>
      <c r="J17" s="8"/>
      <c r="K17" s="8"/>
      <c r="L17" s="8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20.100000000000001" customHeight="1" x14ac:dyDescent="0.25">
      <c r="B18" s="14" t="s">
        <v>45</v>
      </c>
      <c r="C18" s="16">
        <v>12623</v>
      </c>
      <c r="D18" s="16">
        <v>995</v>
      </c>
      <c r="E18" s="16">
        <v>13618</v>
      </c>
      <c r="F18" s="45">
        <f t="shared" si="0"/>
        <v>0.92693493905125568</v>
      </c>
      <c r="G18" s="45">
        <f t="shared" si="1"/>
        <v>7.3065060948744306E-2</v>
      </c>
      <c r="I18" s="8"/>
      <c r="J18" s="8"/>
      <c r="K18" s="8"/>
      <c r="L18" s="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14" t="s">
        <v>88</v>
      </c>
      <c r="C19" s="16">
        <v>12112</v>
      </c>
      <c r="D19" s="16">
        <v>1065</v>
      </c>
      <c r="E19" s="16">
        <v>13177</v>
      </c>
      <c r="F19" s="45">
        <f t="shared" si="0"/>
        <v>0.91917735448129312</v>
      </c>
      <c r="G19" s="45">
        <f t="shared" si="1"/>
        <v>8.082264551870684E-2</v>
      </c>
      <c r="I19" s="8"/>
      <c r="J19" s="8"/>
      <c r="K19" s="8"/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2:1024" ht="20.100000000000001" customHeight="1" x14ac:dyDescent="0.25">
      <c r="B20" s="14" t="s">
        <v>90</v>
      </c>
      <c r="C20" s="16">
        <v>6571</v>
      </c>
      <c r="D20" s="16">
        <v>543</v>
      </c>
      <c r="E20" s="16">
        <v>7114</v>
      </c>
      <c r="F20" s="45">
        <f t="shared" si="0"/>
        <v>0.92367163339893166</v>
      </c>
      <c r="G20" s="45">
        <f t="shared" si="1"/>
        <v>7.6328366601068315E-2</v>
      </c>
      <c r="I20" s="8"/>
      <c r="J20" s="8"/>
      <c r="K20" s="8"/>
      <c r="L20" s="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2:1024" ht="20.100000000000001" customHeight="1" x14ac:dyDescent="0.25">
      <c r="B21" s="14" t="s">
        <v>89</v>
      </c>
      <c r="C21" s="16">
        <v>2089</v>
      </c>
      <c r="D21" s="16">
        <v>164</v>
      </c>
      <c r="E21" s="16">
        <v>2253</v>
      </c>
      <c r="F21" s="45">
        <f t="shared" si="0"/>
        <v>0.92720816688859298</v>
      </c>
      <c r="G21" s="45">
        <f t="shared" si="1"/>
        <v>7.2791833111407009E-2</v>
      </c>
      <c r="I21" s="8"/>
      <c r="J21" s="8"/>
      <c r="K21" s="8"/>
      <c r="L21" s="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2:1024" ht="20.100000000000001" customHeight="1" x14ac:dyDescent="0.25">
      <c r="B22" s="14" t="s">
        <v>91</v>
      </c>
      <c r="C22" s="16">
        <v>517</v>
      </c>
      <c r="D22" s="16">
        <v>38</v>
      </c>
      <c r="E22" s="16">
        <v>555</v>
      </c>
      <c r="F22" s="45">
        <f t="shared" si="0"/>
        <v>0.93153153153153156</v>
      </c>
      <c r="G22" s="45">
        <f t="shared" si="1"/>
        <v>6.8468468468468463E-2</v>
      </c>
      <c r="I22" s="8"/>
      <c r="J22" s="8"/>
      <c r="K22" s="8"/>
      <c r="L22" s="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2:1024" ht="20.100000000000001" customHeight="1" x14ac:dyDescent="0.25">
      <c r="B23" s="14" t="s">
        <v>46</v>
      </c>
      <c r="C23" s="16">
        <v>0</v>
      </c>
      <c r="D23" s="16">
        <v>0</v>
      </c>
      <c r="E23" s="16">
        <v>0</v>
      </c>
      <c r="F23" s="45">
        <v>0</v>
      </c>
      <c r="G23" s="45">
        <v>0</v>
      </c>
      <c r="I23" s="8"/>
      <c r="J23" s="8"/>
      <c r="K23" s="8"/>
      <c r="L23" s="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2:1024" ht="20.100000000000001" customHeight="1" x14ac:dyDescent="0.25">
      <c r="B24" s="31" t="s">
        <v>32</v>
      </c>
      <c r="C24" s="32">
        <f>SUM(C15:C23)</f>
        <v>42279</v>
      </c>
      <c r="D24" s="33">
        <f>SUM(D15:D23)</f>
        <v>3282</v>
      </c>
      <c r="E24" s="34">
        <f>SUM(E15:E23)</f>
        <v>45561</v>
      </c>
      <c r="F24" s="35">
        <f>(C24/$E24)</f>
        <v>0.92796470665700925</v>
      </c>
      <c r="G24" s="37">
        <f>(D24/$E24)</f>
        <v>7.2035293342990719E-2</v>
      </c>
      <c r="I24" s="8"/>
      <c r="J24" s="8"/>
      <c r="K24" s="8"/>
      <c r="L24" s="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7" spans="2:1024" x14ac:dyDescent="0.2">
      <c r="B27" s="9" t="s">
        <v>95</v>
      </c>
    </row>
    <row r="28" spans="2:1024" x14ac:dyDescent="0.2">
      <c r="B28" s="9" t="s">
        <v>96</v>
      </c>
    </row>
  </sheetData>
  <mergeCells count="5">
    <mergeCell ref="D13:D14"/>
    <mergeCell ref="E13:E14"/>
    <mergeCell ref="F13:G13"/>
    <mergeCell ref="B13:B14"/>
    <mergeCell ref="C13:C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1:AMJ24"/>
  <sheetViews>
    <sheetView workbookViewId="0"/>
  </sheetViews>
  <sheetFormatPr baseColWidth="10" defaultColWidth="10.625" defaultRowHeight="14.25" x14ac:dyDescent="0.2"/>
  <cols>
    <col min="2" max="2" width="21.625" style="9" customWidth="1"/>
    <col min="3" max="5" width="10.625" style="9" customWidth="1"/>
    <col min="6" max="6" width="12" style="9" customWidth="1"/>
    <col min="7" max="7" width="11.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3" spans="2:1024" ht="30.75" customHeight="1" thickBot="1" x14ac:dyDescent="0.25">
      <c r="B13" s="51" t="s">
        <v>41</v>
      </c>
      <c r="C13" s="52" t="s">
        <v>9</v>
      </c>
      <c r="D13" s="53" t="s">
        <v>10</v>
      </c>
      <c r="E13" s="52" t="s">
        <v>11</v>
      </c>
      <c r="F13" s="49" t="s">
        <v>71</v>
      </c>
      <c r="G13" s="50"/>
    </row>
    <row r="14" spans="2:1024" ht="23.25" customHeight="1" x14ac:dyDescent="0.25">
      <c r="B14" s="51"/>
      <c r="C14" s="52"/>
      <c r="D14" s="53"/>
      <c r="E14" s="52"/>
      <c r="F14" s="29" t="s">
        <v>9</v>
      </c>
      <c r="G14" s="30" t="s">
        <v>10</v>
      </c>
      <c r="H14" s="8"/>
      <c r="I14" s="8"/>
      <c r="J14" s="8"/>
      <c r="K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20.100000000000001" customHeight="1" x14ac:dyDescent="0.25">
      <c r="B15" s="14" t="s">
        <v>42</v>
      </c>
      <c r="C15" s="16">
        <v>513</v>
      </c>
      <c r="D15" s="16">
        <v>19</v>
      </c>
      <c r="E15" s="16">
        <v>532</v>
      </c>
      <c r="F15" s="45">
        <f t="shared" ref="F15:F22" si="0">(C15/$E15)</f>
        <v>0.9642857142857143</v>
      </c>
      <c r="G15" s="45">
        <f t="shared" ref="G15:G22" si="1">(D15/$E15)</f>
        <v>3.5714285714285712E-2</v>
      </c>
      <c r="H15" s="8"/>
      <c r="I15" s="8"/>
      <c r="J15" s="8"/>
      <c r="K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20.100000000000001" customHeight="1" x14ac:dyDescent="0.25">
      <c r="B16" s="14" t="s">
        <v>43</v>
      </c>
      <c r="C16" s="16">
        <v>1146</v>
      </c>
      <c r="D16" s="16">
        <v>84</v>
      </c>
      <c r="E16" s="16">
        <v>1230</v>
      </c>
      <c r="F16" s="45">
        <f t="shared" si="0"/>
        <v>0.93170731707317078</v>
      </c>
      <c r="G16" s="45">
        <f t="shared" si="1"/>
        <v>6.8292682926829273E-2</v>
      </c>
      <c r="H16" s="8"/>
      <c r="I16" s="8"/>
      <c r="J16" s="8"/>
      <c r="K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20.100000000000001" customHeight="1" x14ac:dyDescent="0.25">
      <c r="B17" s="14" t="s">
        <v>44</v>
      </c>
      <c r="C17" s="16">
        <v>1266</v>
      </c>
      <c r="D17" s="16">
        <v>80</v>
      </c>
      <c r="E17" s="16">
        <v>1346</v>
      </c>
      <c r="F17" s="45">
        <f t="shared" si="0"/>
        <v>0.94056463595839523</v>
      </c>
      <c r="G17" s="45">
        <f t="shared" si="1"/>
        <v>5.9435364041604752E-2</v>
      </c>
      <c r="H17" s="8"/>
      <c r="I17" s="8"/>
      <c r="J17" s="8"/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20.100000000000001" customHeight="1" x14ac:dyDescent="0.25">
      <c r="B18" s="14" t="s">
        <v>45</v>
      </c>
      <c r="C18" s="16">
        <v>2403</v>
      </c>
      <c r="D18" s="16">
        <v>185</v>
      </c>
      <c r="E18" s="16">
        <v>2588</v>
      </c>
      <c r="F18" s="45">
        <f t="shared" si="0"/>
        <v>0.92851622874806805</v>
      </c>
      <c r="G18" s="45">
        <f t="shared" si="1"/>
        <v>7.1483771251931991E-2</v>
      </c>
      <c r="H18" s="8"/>
      <c r="I18" s="8"/>
      <c r="J18" s="8"/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20.100000000000001" customHeight="1" x14ac:dyDescent="0.25">
      <c r="B19" s="14" t="s">
        <v>88</v>
      </c>
      <c r="C19" s="16">
        <v>1899</v>
      </c>
      <c r="D19" s="16">
        <v>154</v>
      </c>
      <c r="E19" s="16">
        <v>2053</v>
      </c>
      <c r="F19" s="45">
        <f t="shared" si="0"/>
        <v>0.92498782269849</v>
      </c>
      <c r="G19" s="45">
        <f t="shared" si="1"/>
        <v>7.5012177301509983E-2</v>
      </c>
      <c r="H19" s="8"/>
      <c r="I19" s="8"/>
      <c r="J19" s="8"/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2:1024" ht="20.100000000000001" customHeight="1" x14ac:dyDescent="0.25">
      <c r="B20" s="14" t="s">
        <v>90</v>
      </c>
      <c r="C20" s="16">
        <v>869</v>
      </c>
      <c r="D20" s="16">
        <v>75</v>
      </c>
      <c r="E20" s="16">
        <v>944</v>
      </c>
      <c r="F20" s="45">
        <f t="shared" si="0"/>
        <v>0.92055084745762716</v>
      </c>
      <c r="G20" s="45">
        <f t="shared" si="1"/>
        <v>7.9449152542372878E-2</v>
      </c>
      <c r="H20" s="8"/>
      <c r="I20" s="8"/>
      <c r="J20" s="8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2:1024" ht="20.100000000000001" customHeight="1" x14ac:dyDescent="0.25">
      <c r="B21" s="14" t="s">
        <v>89</v>
      </c>
      <c r="C21" s="16">
        <v>241</v>
      </c>
      <c r="D21" s="16">
        <v>17</v>
      </c>
      <c r="E21" s="16">
        <v>258</v>
      </c>
      <c r="F21" s="45">
        <f t="shared" si="0"/>
        <v>0.93410852713178294</v>
      </c>
      <c r="G21" s="45">
        <f t="shared" si="1"/>
        <v>6.589147286821706E-2</v>
      </c>
      <c r="H21" s="8"/>
      <c r="I21" s="8"/>
      <c r="J21" s="8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2:1024" ht="20.100000000000001" customHeight="1" x14ac:dyDescent="0.25">
      <c r="B22" s="14" t="s">
        <v>91</v>
      </c>
      <c r="C22" s="16">
        <v>72</v>
      </c>
      <c r="D22" s="16">
        <v>2</v>
      </c>
      <c r="E22" s="16">
        <v>74</v>
      </c>
      <c r="F22" s="45">
        <f t="shared" si="0"/>
        <v>0.97297297297297303</v>
      </c>
      <c r="G22" s="45">
        <f t="shared" si="1"/>
        <v>2.7027027027027029E-2</v>
      </c>
      <c r="H22" s="8"/>
      <c r="I22" s="8"/>
      <c r="J22" s="8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2:1024" ht="20.100000000000001" customHeight="1" x14ac:dyDescent="0.25">
      <c r="B23" s="14" t="s">
        <v>46</v>
      </c>
      <c r="C23" s="16">
        <v>0</v>
      </c>
      <c r="D23" s="16">
        <v>0</v>
      </c>
      <c r="E23" s="16">
        <v>0</v>
      </c>
      <c r="F23" s="45">
        <v>0</v>
      </c>
      <c r="G23" s="45">
        <v>0</v>
      </c>
      <c r="H23" s="8"/>
      <c r="I23" s="8"/>
      <c r="J23" s="8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2:1024" ht="20.100000000000001" customHeight="1" x14ac:dyDescent="0.25">
      <c r="B24" s="31" t="s">
        <v>32</v>
      </c>
      <c r="C24" s="32">
        <f>SUM(C15:C23)</f>
        <v>8409</v>
      </c>
      <c r="D24" s="32">
        <f>SUM(D15:D23)</f>
        <v>616</v>
      </c>
      <c r="E24" s="32">
        <f>SUM(E15:E23)</f>
        <v>9025</v>
      </c>
      <c r="F24" s="37">
        <f>(C24/$E24)</f>
        <v>0.93174515235457067</v>
      </c>
      <c r="G24" s="36">
        <f>(D24/$E24)</f>
        <v>6.8254847645429356E-2</v>
      </c>
      <c r="H24" s="8"/>
      <c r="I24" s="8"/>
      <c r="J24" s="8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ignoredErrors>
    <ignoredError sqref="C24:E24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2:AMJ35"/>
  <sheetViews>
    <sheetView workbookViewId="0"/>
  </sheetViews>
  <sheetFormatPr baseColWidth="10" defaultColWidth="10.625" defaultRowHeight="14.25" x14ac:dyDescent="0.2"/>
  <cols>
    <col min="2" max="2" width="38.75" style="9" customWidth="1"/>
    <col min="3" max="5" width="10.625" style="9" customWidth="1"/>
    <col min="6" max="6" width="11.625" style="9" customWidth="1"/>
    <col min="7" max="7" width="11.5" style="9" customWidth="1"/>
    <col min="8" max="1024" width="10.625" style="9" customWidth="1"/>
  </cols>
  <sheetData>
    <row r="12" spans="2:1024" ht="15" x14ac:dyDescent="0.2">
      <c r="B12" s="1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2:1024" ht="22.5" customHeight="1" thickBot="1" x14ac:dyDescent="0.25">
      <c r="B13" s="53" t="s">
        <v>75</v>
      </c>
      <c r="C13" s="54" t="s">
        <v>9</v>
      </c>
      <c r="D13" s="54" t="s">
        <v>10</v>
      </c>
      <c r="E13" s="54" t="s">
        <v>11</v>
      </c>
      <c r="F13" s="49" t="s">
        <v>71</v>
      </c>
      <c r="G13" s="50"/>
    </row>
    <row r="14" spans="2:1024" ht="19.5" customHeight="1" x14ac:dyDescent="0.25">
      <c r="B14" s="53"/>
      <c r="C14" s="54"/>
      <c r="D14" s="54"/>
      <c r="E14" s="54"/>
      <c r="F14" s="29" t="s">
        <v>9</v>
      </c>
      <c r="G14" s="30" t="s">
        <v>10</v>
      </c>
      <c r="H14" s="8"/>
      <c r="I14" s="8"/>
      <c r="J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2:1024" ht="18" customHeight="1" x14ac:dyDescent="0.25">
      <c r="B15" s="14" t="s">
        <v>47</v>
      </c>
      <c r="C15" s="19">
        <v>0</v>
      </c>
      <c r="D15" s="19">
        <v>0</v>
      </c>
      <c r="E15" s="19">
        <v>0</v>
      </c>
      <c r="F15" s="45">
        <v>0</v>
      </c>
      <c r="G15" s="45">
        <v>0</v>
      </c>
      <c r="H15" s="8"/>
      <c r="I15" s="8"/>
      <c r="J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2:1024" ht="18" customHeight="1" x14ac:dyDescent="0.25">
      <c r="B16" s="14" t="s">
        <v>48</v>
      </c>
      <c r="C16" s="19">
        <v>21</v>
      </c>
      <c r="D16" s="19">
        <v>2</v>
      </c>
      <c r="E16" s="19">
        <v>23</v>
      </c>
      <c r="F16" s="45">
        <f t="shared" ref="F16:F30" si="0">(C16/$E16)</f>
        <v>0.91304347826086951</v>
      </c>
      <c r="G16" s="45">
        <f t="shared" ref="G16:G30" si="1">(D16/$E16)</f>
        <v>8.6956521739130432E-2</v>
      </c>
      <c r="H16" s="8"/>
      <c r="I16" s="8"/>
      <c r="J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2:1024" ht="18" customHeight="1" x14ac:dyDescent="0.25">
      <c r="B17" s="14" t="s">
        <v>49</v>
      </c>
      <c r="C17" s="19">
        <v>0</v>
      </c>
      <c r="D17" s="19">
        <v>0</v>
      </c>
      <c r="E17" s="19">
        <v>0</v>
      </c>
      <c r="F17" s="45">
        <v>0</v>
      </c>
      <c r="G17" s="45">
        <v>0</v>
      </c>
      <c r="H17" s="8"/>
      <c r="I17" s="8"/>
      <c r="J17" s="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2:1024" ht="18" customHeight="1" x14ac:dyDescent="0.25">
      <c r="B18" s="14" t="s">
        <v>50</v>
      </c>
      <c r="C18" s="19">
        <v>2</v>
      </c>
      <c r="D18" s="19">
        <v>0</v>
      </c>
      <c r="E18" s="19">
        <v>2</v>
      </c>
      <c r="F18" s="45">
        <f t="shared" si="0"/>
        <v>1</v>
      </c>
      <c r="G18" s="45">
        <f t="shared" si="1"/>
        <v>0</v>
      </c>
      <c r="H18" s="8"/>
      <c r="I18" s="8"/>
      <c r="J18" s="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2:1024" ht="18" customHeight="1" x14ac:dyDescent="0.25">
      <c r="B19" s="14" t="s">
        <v>51</v>
      </c>
      <c r="C19" s="19">
        <v>0</v>
      </c>
      <c r="D19" s="19">
        <v>0</v>
      </c>
      <c r="E19" s="19">
        <v>0</v>
      </c>
      <c r="F19" s="45">
        <v>0</v>
      </c>
      <c r="G19" s="45">
        <v>0</v>
      </c>
      <c r="H19" s="8"/>
      <c r="I19" s="8"/>
      <c r="J19" s="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2:1024" ht="18" customHeight="1" x14ac:dyDescent="0.25">
      <c r="B20" s="14" t="s">
        <v>52</v>
      </c>
      <c r="C20" s="19">
        <v>2</v>
      </c>
      <c r="D20" s="19">
        <v>0</v>
      </c>
      <c r="E20" s="19">
        <v>2</v>
      </c>
      <c r="F20" s="45">
        <f t="shared" si="0"/>
        <v>1</v>
      </c>
      <c r="G20" s="45">
        <f t="shared" si="1"/>
        <v>0</v>
      </c>
      <c r="H20" s="8"/>
      <c r="I20" s="8"/>
      <c r="J20" s="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2:1024" ht="18" customHeight="1" x14ac:dyDescent="0.25">
      <c r="B21" s="14" t="s">
        <v>53</v>
      </c>
      <c r="C21" s="19">
        <v>0</v>
      </c>
      <c r="D21" s="19">
        <v>0</v>
      </c>
      <c r="E21" s="19">
        <v>0</v>
      </c>
      <c r="F21" s="45">
        <v>0</v>
      </c>
      <c r="G21" s="45">
        <v>0</v>
      </c>
      <c r="H21" s="8"/>
      <c r="I21" s="8"/>
      <c r="J21" s="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2:1024" ht="18" customHeight="1" x14ac:dyDescent="0.25">
      <c r="B22" s="14" t="s">
        <v>80</v>
      </c>
      <c r="C22" s="19">
        <v>0</v>
      </c>
      <c r="D22" s="19">
        <v>0</v>
      </c>
      <c r="E22" s="19">
        <v>0</v>
      </c>
      <c r="F22" s="45">
        <v>0</v>
      </c>
      <c r="G22" s="45">
        <v>0</v>
      </c>
      <c r="H22" s="8"/>
      <c r="I22" s="8"/>
      <c r="J22" s="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2:1024" ht="18" customHeight="1" x14ac:dyDescent="0.25">
      <c r="B23" s="14" t="s">
        <v>54</v>
      </c>
      <c r="C23" s="19">
        <v>33</v>
      </c>
      <c r="D23" s="19">
        <v>3</v>
      </c>
      <c r="E23" s="19">
        <v>36</v>
      </c>
      <c r="F23" s="45">
        <f t="shared" si="0"/>
        <v>0.91666666666666663</v>
      </c>
      <c r="G23" s="45">
        <f t="shared" si="1"/>
        <v>8.3333333333333329E-2</v>
      </c>
      <c r="H23" s="8"/>
      <c r="I23" s="8"/>
      <c r="J23" s="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2:1024" ht="18" customHeight="1" x14ac:dyDescent="0.25">
      <c r="B24" s="14" t="s">
        <v>55</v>
      </c>
      <c r="C24" s="19">
        <v>7</v>
      </c>
      <c r="D24" s="19">
        <v>0</v>
      </c>
      <c r="E24" s="19">
        <v>7</v>
      </c>
      <c r="F24" s="45">
        <f t="shared" si="0"/>
        <v>1</v>
      </c>
      <c r="G24" s="45">
        <f t="shared" si="1"/>
        <v>0</v>
      </c>
      <c r="H24" s="8"/>
      <c r="I24" s="8"/>
      <c r="J24" s="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2:1024" ht="18" customHeight="1" x14ac:dyDescent="0.25">
      <c r="B25" s="14" t="s">
        <v>56</v>
      </c>
      <c r="C25" s="19">
        <v>0</v>
      </c>
      <c r="D25" s="19">
        <v>0</v>
      </c>
      <c r="E25" s="19">
        <v>0</v>
      </c>
      <c r="F25" s="45">
        <v>0</v>
      </c>
      <c r="G25" s="45">
        <v>0</v>
      </c>
      <c r="H25" s="8"/>
      <c r="I25" s="8"/>
      <c r="J25" s="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2:1024" ht="18" customHeight="1" x14ac:dyDescent="0.25">
      <c r="B26" s="14" t="s">
        <v>57</v>
      </c>
      <c r="C26" s="19">
        <v>1</v>
      </c>
      <c r="D26" s="19">
        <v>0</v>
      </c>
      <c r="E26" s="19">
        <v>1</v>
      </c>
      <c r="F26" s="45">
        <f t="shared" si="0"/>
        <v>1</v>
      </c>
      <c r="G26" s="45">
        <f t="shared" si="1"/>
        <v>0</v>
      </c>
      <c r="H26" s="8"/>
      <c r="I26" s="8"/>
      <c r="J26" s="8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2:1024" ht="18" customHeight="1" x14ac:dyDescent="0.25">
      <c r="B27" s="14" t="s">
        <v>58</v>
      </c>
      <c r="C27" s="19">
        <v>22</v>
      </c>
      <c r="D27" s="19">
        <v>2</v>
      </c>
      <c r="E27" s="19">
        <v>24</v>
      </c>
      <c r="F27" s="45">
        <f t="shared" si="0"/>
        <v>0.91666666666666663</v>
      </c>
      <c r="G27" s="45">
        <f t="shared" si="1"/>
        <v>8.3333333333333329E-2</v>
      </c>
      <c r="H27" s="8"/>
      <c r="I27" s="8"/>
      <c r="J27" s="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2:1024" ht="18" customHeight="1" x14ac:dyDescent="0.25">
      <c r="B28" s="14" t="s">
        <v>59</v>
      </c>
      <c r="C28" s="19">
        <v>0</v>
      </c>
      <c r="D28" s="19">
        <v>0</v>
      </c>
      <c r="E28" s="19">
        <v>0</v>
      </c>
      <c r="F28" s="45">
        <v>0</v>
      </c>
      <c r="G28" s="45">
        <v>0</v>
      </c>
      <c r="H28" s="8"/>
      <c r="I28" s="8"/>
      <c r="J28" s="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2:1024" ht="18" customHeight="1" x14ac:dyDescent="0.25">
      <c r="B29" s="14" t="s">
        <v>60</v>
      </c>
      <c r="C29" s="19">
        <v>0</v>
      </c>
      <c r="D29" s="19">
        <v>1</v>
      </c>
      <c r="E29" s="19">
        <v>1</v>
      </c>
      <c r="F29" s="45">
        <f t="shared" si="0"/>
        <v>0</v>
      </c>
      <c r="G29" s="45">
        <f t="shared" si="1"/>
        <v>1</v>
      </c>
      <c r="H29" s="8"/>
      <c r="I29" s="8"/>
      <c r="J29" s="8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2:1024" ht="18" customHeight="1" x14ac:dyDescent="0.25">
      <c r="B30" s="14" t="s">
        <v>61</v>
      </c>
      <c r="C30" s="19">
        <v>0</v>
      </c>
      <c r="D30" s="19">
        <v>1</v>
      </c>
      <c r="E30" s="19">
        <v>1</v>
      </c>
      <c r="F30" s="45">
        <f t="shared" si="0"/>
        <v>0</v>
      </c>
      <c r="G30" s="45">
        <f t="shared" si="1"/>
        <v>1</v>
      </c>
      <c r="H30" s="8"/>
      <c r="I30" s="8"/>
      <c r="J30" s="8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2:1024" ht="18" customHeight="1" x14ac:dyDescent="0.25">
      <c r="B31" s="14" t="s">
        <v>62</v>
      </c>
      <c r="C31" s="19">
        <v>0</v>
      </c>
      <c r="D31" s="19">
        <v>0</v>
      </c>
      <c r="E31" s="19">
        <v>0</v>
      </c>
      <c r="F31" s="45">
        <v>0</v>
      </c>
      <c r="G31" s="45">
        <v>0</v>
      </c>
      <c r="H31" s="8"/>
      <c r="I31" s="8"/>
      <c r="J31" s="8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2:1024" ht="18" customHeight="1" x14ac:dyDescent="0.25">
      <c r="B32" s="38" t="s">
        <v>32</v>
      </c>
      <c r="C32" s="39">
        <v>88</v>
      </c>
      <c r="D32" s="40">
        <v>9</v>
      </c>
      <c r="E32" s="40">
        <v>97</v>
      </c>
      <c r="F32" s="35">
        <f>(C32/$E32)</f>
        <v>0.90721649484536082</v>
      </c>
      <c r="G32" s="37">
        <f>(D32/$E32)</f>
        <v>9.2783505154639179E-2</v>
      </c>
      <c r="H32" s="8"/>
      <c r="I32" s="8"/>
      <c r="J32" s="8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5" spans="2:2" x14ac:dyDescent="0.2">
      <c r="B35" s="9" t="s">
        <v>94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1:AMJ34"/>
  <sheetViews>
    <sheetView workbookViewId="0"/>
  </sheetViews>
  <sheetFormatPr baseColWidth="10" defaultColWidth="10.625" defaultRowHeight="14.25" x14ac:dyDescent="0.2"/>
  <cols>
    <col min="2" max="2" width="50.25" style="9" customWidth="1"/>
    <col min="3" max="5" width="10.625" style="9" customWidth="1"/>
    <col min="6" max="6" width="11.375" style="9" customWidth="1"/>
    <col min="7" max="7" width="11.5" style="9" customWidth="1"/>
    <col min="8" max="1024" width="10.625" style="9" customWidth="1"/>
  </cols>
  <sheetData>
    <row r="11" spans="2:1024" ht="15.75" x14ac:dyDescent="0.2">
      <c r="B11" s="1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2:1024" ht="15" x14ac:dyDescent="0.2">
      <c r="B12" s="10"/>
    </row>
    <row r="13" spans="2:1024" ht="22.5" customHeight="1" thickBot="1" x14ac:dyDescent="0.25">
      <c r="B13" s="53" t="s">
        <v>78</v>
      </c>
      <c r="C13" s="54" t="s">
        <v>9</v>
      </c>
      <c r="D13" s="54" t="s">
        <v>10</v>
      </c>
      <c r="E13" s="54" t="s">
        <v>11</v>
      </c>
      <c r="F13" s="49" t="s">
        <v>71</v>
      </c>
      <c r="G13" s="50"/>
    </row>
    <row r="14" spans="2:1024" s="20" customFormat="1" ht="21.6" customHeight="1" x14ac:dyDescent="0.25">
      <c r="B14" s="53"/>
      <c r="C14" s="54" t="s">
        <v>9</v>
      </c>
      <c r="D14" s="54" t="s">
        <v>10</v>
      </c>
      <c r="E14" s="54" t="s">
        <v>11</v>
      </c>
      <c r="F14" s="29" t="s">
        <v>76</v>
      </c>
      <c r="G14" s="30" t="s">
        <v>77</v>
      </c>
      <c r="H14" s="8"/>
      <c r="I14" s="8"/>
      <c r="J14" s="8"/>
      <c r="K14" s="8"/>
    </row>
    <row r="15" spans="2:1024" s="20" customFormat="1" ht="18" customHeight="1" x14ac:dyDescent="0.25">
      <c r="B15" s="14" t="s">
        <v>63</v>
      </c>
      <c r="C15" s="16">
        <v>3033</v>
      </c>
      <c r="D15" s="16">
        <v>302</v>
      </c>
      <c r="E15" s="16">
        <v>3335</v>
      </c>
      <c r="F15" s="45">
        <f t="shared" ref="F15:F31" si="0">(C15/E15)</f>
        <v>0.9094452773613193</v>
      </c>
      <c r="G15" s="45">
        <f t="shared" ref="G15:G31" si="1">(D15/E15)</f>
        <v>9.0554722638680654E-2</v>
      </c>
      <c r="H15" s="8"/>
      <c r="I15" s="8"/>
      <c r="J15" s="8"/>
      <c r="K15" s="8"/>
    </row>
    <row r="16" spans="2:1024" s="20" customFormat="1" ht="18" customHeight="1" x14ac:dyDescent="0.25">
      <c r="B16" s="14" t="s">
        <v>64</v>
      </c>
      <c r="C16" s="16">
        <v>1858</v>
      </c>
      <c r="D16" s="16">
        <v>151</v>
      </c>
      <c r="E16" s="16">
        <v>2009</v>
      </c>
      <c r="F16" s="45">
        <f t="shared" si="0"/>
        <v>0.92483822797411652</v>
      </c>
      <c r="G16" s="45">
        <f t="shared" si="1"/>
        <v>7.5161772025883519E-2</v>
      </c>
      <c r="H16" s="8"/>
      <c r="I16" s="8"/>
      <c r="J16" s="8"/>
      <c r="K16" s="8"/>
    </row>
    <row r="17" spans="2:11" s="20" customFormat="1" ht="18" customHeight="1" x14ac:dyDescent="0.25">
      <c r="B17" s="14" t="s">
        <v>57</v>
      </c>
      <c r="C17" s="16">
        <v>550</v>
      </c>
      <c r="D17" s="16">
        <v>38</v>
      </c>
      <c r="E17" s="16">
        <v>588</v>
      </c>
      <c r="F17" s="45">
        <f t="shared" si="0"/>
        <v>0.93537414965986398</v>
      </c>
      <c r="G17" s="45">
        <f t="shared" si="1"/>
        <v>6.4625850340136057E-2</v>
      </c>
      <c r="H17" s="8"/>
      <c r="I17" s="8"/>
      <c r="J17" s="8"/>
      <c r="K17" s="8"/>
    </row>
    <row r="18" spans="2:11" s="20" customFormat="1" ht="18" customHeight="1" x14ac:dyDescent="0.25">
      <c r="B18" s="14" t="s">
        <v>55</v>
      </c>
      <c r="C18" s="16">
        <v>3964</v>
      </c>
      <c r="D18" s="16">
        <v>59</v>
      </c>
      <c r="E18" s="16">
        <v>4023</v>
      </c>
      <c r="F18" s="45">
        <f t="shared" si="0"/>
        <v>0.98533432761620676</v>
      </c>
      <c r="G18" s="45">
        <f t="shared" si="1"/>
        <v>1.4665672383793189E-2</v>
      </c>
      <c r="H18" s="8"/>
      <c r="I18" s="8"/>
      <c r="J18" s="8"/>
      <c r="K18" s="8"/>
    </row>
    <row r="19" spans="2:11" s="20" customFormat="1" ht="18" customHeight="1" x14ac:dyDescent="0.25">
      <c r="B19" s="14" t="s">
        <v>56</v>
      </c>
      <c r="C19" s="16">
        <v>0</v>
      </c>
      <c r="D19" s="16">
        <v>0</v>
      </c>
      <c r="E19" s="16">
        <v>0</v>
      </c>
      <c r="F19" s="45">
        <v>0</v>
      </c>
      <c r="G19" s="45">
        <v>0</v>
      </c>
      <c r="H19" s="8"/>
      <c r="I19" s="8"/>
      <c r="J19" s="8"/>
      <c r="K19" s="8"/>
    </row>
    <row r="20" spans="2:11" s="20" customFormat="1" ht="18" customHeight="1" x14ac:dyDescent="0.25">
      <c r="B20" s="14" t="s">
        <v>65</v>
      </c>
      <c r="C20" s="16">
        <v>4782</v>
      </c>
      <c r="D20" s="16">
        <v>0</v>
      </c>
      <c r="E20" s="16">
        <v>4782</v>
      </c>
      <c r="F20" s="45">
        <f t="shared" si="0"/>
        <v>1</v>
      </c>
      <c r="G20" s="45">
        <f t="shared" si="1"/>
        <v>0</v>
      </c>
      <c r="H20" s="8"/>
      <c r="I20" s="8"/>
      <c r="J20" s="8"/>
      <c r="K20" s="8"/>
    </row>
    <row r="21" spans="2:11" s="20" customFormat="1" ht="18" customHeight="1" x14ac:dyDescent="0.25">
      <c r="B21" s="14" t="s">
        <v>66</v>
      </c>
      <c r="C21" s="16">
        <v>151</v>
      </c>
      <c r="D21" s="16">
        <v>7</v>
      </c>
      <c r="E21" s="16">
        <v>158</v>
      </c>
      <c r="F21" s="45">
        <f t="shared" si="0"/>
        <v>0.95569620253164556</v>
      </c>
      <c r="G21" s="45">
        <f t="shared" si="1"/>
        <v>4.4303797468354431E-2</v>
      </c>
      <c r="H21" s="8"/>
      <c r="I21" s="8"/>
      <c r="J21" s="8"/>
      <c r="K21" s="8"/>
    </row>
    <row r="22" spans="2:11" s="20" customFormat="1" ht="18" customHeight="1" x14ac:dyDescent="0.25">
      <c r="B22" s="14" t="s">
        <v>67</v>
      </c>
      <c r="C22" s="16">
        <v>15984</v>
      </c>
      <c r="D22" s="16">
        <v>1414</v>
      </c>
      <c r="E22" s="16">
        <v>17398</v>
      </c>
      <c r="F22" s="45">
        <f t="shared" si="0"/>
        <v>0.91872629037820441</v>
      </c>
      <c r="G22" s="45">
        <f t="shared" si="1"/>
        <v>8.1273709621795615E-2</v>
      </c>
      <c r="H22" s="8"/>
      <c r="I22" s="8"/>
      <c r="J22" s="8"/>
      <c r="K22" s="8"/>
    </row>
    <row r="23" spans="2:11" s="20" customFormat="1" ht="18" customHeight="1" x14ac:dyDescent="0.25">
      <c r="B23" s="14" t="s">
        <v>52</v>
      </c>
      <c r="C23" s="16">
        <v>6673</v>
      </c>
      <c r="D23" s="16">
        <v>806</v>
      </c>
      <c r="E23" s="16">
        <v>7479</v>
      </c>
      <c r="F23" s="45">
        <f t="shared" si="0"/>
        <v>0.89223158176226769</v>
      </c>
      <c r="G23" s="45">
        <f t="shared" si="1"/>
        <v>0.10776841823773231</v>
      </c>
      <c r="H23" s="8"/>
      <c r="I23" s="8"/>
      <c r="J23" s="8"/>
      <c r="K23" s="8"/>
    </row>
    <row r="24" spans="2:11" s="20" customFormat="1" ht="18" customHeight="1" x14ac:dyDescent="0.25">
      <c r="B24" s="14" t="s">
        <v>51</v>
      </c>
      <c r="C24" s="16">
        <v>1328</v>
      </c>
      <c r="D24" s="16">
        <v>32</v>
      </c>
      <c r="E24" s="16">
        <v>1360</v>
      </c>
      <c r="F24" s="45">
        <f t="shared" si="0"/>
        <v>0.97647058823529409</v>
      </c>
      <c r="G24" s="45">
        <f t="shared" si="1"/>
        <v>2.3529411764705882E-2</v>
      </c>
      <c r="H24" s="8"/>
      <c r="I24" s="8"/>
      <c r="J24" s="8"/>
      <c r="K24" s="8"/>
    </row>
    <row r="25" spans="2:11" s="20" customFormat="1" ht="18" customHeight="1" x14ac:dyDescent="0.25">
      <c r="B25" s="14" t="s">
        <v>49</v>
      </c>
      <c r="C25" s="16">
        <v>372</v>
      </c>
      <c r="D25" s="16">
        <v>59</v>
      </c>
      <c r="E25" s="16">
        <v>431</v>
      </c>
      <c r="F25" s="45">
        <f t="shared" si="0"/>
        <v>0.86310904872389793</v>
      </c>
      <c r="G25" s="45">
        <f t="shared" si="1"/>
        <v>0.1368909512761021</v>
      </c>
      <c r="H25" s="8"/>
      <c r="I25" s="8"/>
      <c r="J25" s="8"/>
      <c r="K25" s="8"/>
    </row>
    <row r="26" spans="2:11" s="20" customFormat="1" ht="18" customHeight="1" x14ac:dyDescent="0.25">
      <c r="B26" s="14" t="s">
        <v>68</v>
      </c>
      <c r="C26" s="16">
        <v>278</v>
      </c>
      <c r="D26" s="16">
        <v>39</v>
      </c>
      <c r="E26" s="16">
        <v>317</v>
      </c>
      <c r="F26" s="45">
        <f t="shared" si="0"/>
        <v>0.87697160883280756</v>
      </c>
      <c r="G26" s="45">
        <f t="shared" si="1"/>
        <v>0.12302839116719243</v>
      </c>
      <c r="H26" s="8"/>
      <c r="I26" s="8"/>
      <c r="J26" s="8"/>
      <c r="K26" s="8"/>
    </row>
    <row r="27" spans="2:11" s="20" customFormat="1" ht="18" customHeight="1" x14ac:dyDescent="0.25">
      <c r="B27" s="14" t="s">
        <v>50</v>
      </c>
      <c r="C27" s="16">
        <v>787</v>
      </c>
      <c r="D27" s="16">
        <v>139</v>
      </c>
      <c r="E27" s="16">
        <v>926</v>
      </c>
      <c r="F27" s="45">
        <f t="shared" si="0"/>
        <v>0.8498920086393088</v>
      </c>
      <c r="G27" s="45">
        <f t="shared" si="1"/>
        <v>0.15010799136069114</v>
      </c>
      <c r="H27" s="8"/>
      <c r="I27" s="8"/>
      <c r="J27" s="8"/>
      <c r="K27" s="8"/>
    </row>
    <row r="28" spans="2:11" s="20" customFormat="1" ht="18" customHeight="1" x14ac:dyDescent="0.25">
      <c r="B28" s="14" t="s">
        <v>69</v>
      </c>
      <c r="C28" s="16">
        <v>1381</v>
      </c>
      <c r="D28" s="16">
        <v>111</v>
      </c>
      <c r="E28" s="16">
        <v>1492</v>
      </c>
      <c r="F28" s="45">
        <f t="shared" si="0"/>
        <v>0.92560321715817695</v>
      </c>
      <c r="G28" s="45">
        <f t="shared" si="1"/>
        <v>7.439678284182305E-2</v>
      </c>
      <c r="H28" s="8"/>
      <c r="I28" s="8"/>
      <c r="J28" s="8"/>
      <c r="K28" s="8"/>
    </row>
    <row r="29" spans="2:11" s="20" customFormat="1" ht="18" customHeight="1" x14ac:dyDescent="0.25">
      <c r="B29" s="14" t="s">
        <v>81</v>
      </c>
      <c r="C29" s="16">
        <v>916</v>
      </c>
      <c r="D29" s="16">
        <v>108</v>
      </c>
      <c r="E29" s="16">
        <v>1024</v>
      </c>
      <c r="F29" s="45">
        <f t="shared" si="0"/>
        <v>0.89453125</v>
      </c>
      <c r="G29" s="45">
        <f t="shared" si="1"/>
        <v>0.10546875</v>
      </c>
      <c r="H29" s="8"/>
      <c r="I29" s="8"/>
      <c r="J29" s="8"/>
      <c r="K29" s="8"/>
    </row>
    <row r="30" spans="2:11" s="20" customFormat="1" ht="18" customHeight="1" x14ac:dyDescent="0.25">
      <c r="B30" s="14" t="s">
        <v>61</v>
      </c>
      <c r="C30" s="16">
        <v>13</v>
      </c>
      <c r="D30" s="16">
        <v>4</v>
      </c>
      <c r="E30" s="16">
        <v>17</v>
      </c>
      <c r="F30" s="45">
        <f t="shared" si="0"/>
        <v>0.76470588235294112</v>
      </c>
      <c r="G30" s="45">
        <f t="shared" si="1"/>
        <v>0.23529411764705882</v>
      </c>
      <c r="H30" s="8"/>
      <c r="I30" s="8"/>
      <c r="J30" s="8"/>
      <c r="K30" s="8"/>
    </row>
    <row r="31" spans="2:11" s="20" customFormat="1" ht="18" customHeight="1" x14ac:dyDescent="0.25">
      <c r="B31" s="14" t="s">
        <v>62</v>
      </c>
      <c r="C31" s="16">
        <v>121</v>
      </c>
      <c r="D31" s="16">
        <v>5</v>
      </c>
      <c r="E31" s="16">
        <v>126</v>
      </c>
      <c r="F31" s="45">
        <f t="shared" si="0"/>
        <v>0.96031746031746035</v>
      </c>
      <c r="G31" s="45">
        <f t="shared" si="1"/>
        <v>3.968253968253968E-2</v>
      </c>
      <c r="H31" s="8"/>
      <c r="I31" s="8"/>
      <c r="J31" s="8"/>
      <c r="K31" s="8"/>
    </row>
    <row r="32" spans="2:11" s="20" customFormat="1" ht="18" customHeight="1" x14ac:dyDescent="0.25">
      <c r="B32" s="38" t="s">
        <v>32</v>
      </c>
      <c r="C32" s="33">
        <f>SUM(C15:C31)</f>
        <v>42191</v>
      </c>
      <c r="D32" s="34">
        <f>SUM(D15:D31)</f>
        <v>3274</v>
      </c>
      <c r="E32" s="34">
        <f>SUM(E15:E31)</f>
        <v>45465</v>
      </c>
      <c r="F32" s="36">
        <f>(C32/E32)</f>
        <v>0.92798856263059493</v>
      </c>
      <c r="G32" s="36">
        <f>(D32/E32)</f>
        <v>7.2011437369405032E-2</v>
      </c>
      <c r="H32" s="8"/>
      <c r="I32" s="8"/>
      <c r="J32" s="8"/>
      <c r="K32" s="8"/>
    </row>
    <row r="33" spans="2:1024" x14ac:dyDescent="0.2">
      <c r="B33"/>
      <c r="C33"/>
      <c r="D33"/>
      <c r="E33"/>
      <c r="F33"/>
      <c r="G33"/>
      <c r="H33"/>
      <c r="I33" s="20"/>
      <c r="J33" s="20"/>
      <c r="K33" s="20"/>
      <c r="L33" s="2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2:1024" x14ac:dyDescent="0.2">
      <c r="B34" s="9" t="s">
        <v>92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Fuente</vt:lpstr>
      <vt:lpstr>1. CCAA</vt:lpstr>
      <vt:lpstr>2. Sit. proc.y sexo</vt:lpstr>
      <vt:lpstr>3. Penados Grado y sexo</vt:lpstr>
      <vt:lpstr>4. Penados edad y sexo</vt:lpstr>
      <vt:lpstr>5. Preventivos edad y sexo</vt:lpstr>
      <vt:lpstr>6. Penados por delito CP der.</vt:lpstr>
      <vt:lpstr>7. Penados por delito y sexo</vt:lpstr>
      <vt:lpstr>8. Extranjeros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Belen Manchon Colmenarejo</cp:lastModifiedBy>
  <dcterms:created xsi:type="dcterms:W3CDTF">2020-03-18T10:01:45Z</dcterms:created>
  <dcterms:modified xsi:type="dcterms:W3CDTF">2023-03-15T11:19:05Z</dcterms:modified>
</cp:coreProperties>
</file>